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05" tabRatio="397" activeTab="1"/>
  </bookViews>
  <sheets>
    <sheet name="REKAPITULACIJA" sheetId="1" r:id="rId1"/>
    <sheet name="Popis" sheetId="2" r:id="rId2"/>
  </sheets>
  <definedNames>
    <definedName name="_Toc92683876" localSheetId="1">'Popis'!$C$187</definedName>
    <definedName name="Excel_BuiltIn_Print_Area_1">'REKAPITULACIJA'!$A$9:$D$21</definedName>
    <definedName name="Excel_BuiltIn_Print_Area_1_1">'Popis'!$A$1:$F$408</definedName>
    <definedName name="Excel_BuiltIn_Print_Area_2">'Popis'!$A$1:$F$408</definedName>
    <definedName name="Excel_BuiltIn_Print_Area_2_1">'Popis'!$A$1:$F$408</definedName>
    <definedName name="Excel_BuiltIn_Print_Area_2_1_1">'Popis'!$A$1:$F$408</definedName>
    <definedName name="Excel_BuiltIn_Print_Area_3">#REF!</definedName>
    <definedName name="Excel_BuiltIn_Print_Titles_1">'REKAPITULACIJA'!$A$9:$IU$9</definedName>
    <definedName name="_xlnm.Print_Area" localSheetId="1">'Popis'!$A$1:$F$408</definedName>
    <definedName name="_xlnm.Print_Area" localSheetId="0">'REKAPITULACIJA'!$A$1:$D$45</definedName>
    <definedName name="_xlnm.Print_Titles" localSheetId="1">'Popis'!$2:$3</definedName>
    <definedName name="_xlnm.Print_Titles" localSheetId="0">'REKAPITULACIJA'!$9:$9</definedName>
  </definedNames>
  <calcPr fullCalcOnLoad="1" fullPrecision="0"/>
</workbook>
</file>

<file path=xl/sharedStrings.xml><?xml version="1.0" encoding="utf-8"?>
<sst xmlns="http://schemas.openxmlformats.org/spreadsheetml/2006/main" count="453" uniqueCount="308">
  <si>
    <t>REKAPITULACIJA</t>
  </si>
  <si>
    <t>Št.</t>
  </si>
  <si>
    <t>Opis dela</t>
  </si>
  <si>
    <t>Znesek</t>
  </si>
  <si>
    <t>1.0</t>
  </si>
  <si>
    <t>2.0</t>
  </si>
  <si>
    <t>3.0</t>
  </si>
  <si>
    <t>4.0</t>
  </si>
  <si>
    <t>5.0</t>
  </si>
  <si>
    <t>6.0</t>
  </si>
  <si>
    <t>7.0</t>
  </si>
  <si>
    <t>SKUPAJ:</t>
  </si>
  <si>
    <t>DDV</t>
  </si>
  <si>
    <t>SKUPAJ Z DDV:</t>
  </si>
  <si>
    <t>št.</t>
  </si>
  <si>
    <t>Šifra - opis dela - enota</t>
  </si>
  <si>
    <t>količina</t>
  </si>
  <si>
    <t>cena/enoto</t>
  </si>
  <si>
    <t>znesek</t>
  </si>
  <si>
    <t>PREDDELA</t>
  </si>
  <si>
    <t>1.1  GEODETSKA DELA</t>
  </si>
  <si>
    <t>Šifra: 11.121</t>
  </si>
  <si>
    <t xml:space="preserve">km  </t>
  </si>
  <si>
    <t>Šifra: 11.221</t>
  </si>
  <si>
    <t>kom</t>
  </si>
  <si>
    <t>*</t>
  </si>
  <si>
    <t>1.2   ČIŠČENJE TERENA</t>
  </si>
  <si>
    <t xml:space="preserve">m2  </t>
  </si>
  <si>
    <t>Šifra: 12.142</t>
  </si>
  <si>
    <t>Šifra: 12.151</t>
  </si>
  <si>
    <t>Šifra: 12.164</t>
  </si>
  <si>
    <t>ur</t>
  </si>
  <si>
    <t>Šifra: 00.000</t>
  </si>
  <si>
    <t>m1</t>
  </si>
  <si>
    <t>Šifra: 12.211</t>
  </si>
  <si>
    <t>Šifra: 12.212</t>
  </si>
  <si>
    <t>Šifra: 12.261</t>
  </si>
  <si>
    <t>m3</t>
  </si>
  <si>
    <t>Šifra: 12.312</t>
  </si>
  <si>
    <t>m2</t>
  </si>
  <si>
    <t>Šifra: 12.323</t>
  </si>
  <si>
    <t>Šifra: 12.372</t>
  </si>
  <si>
    <t>kos</t>
  </si>
  <si>
    <t>Šifra: 13.111</t>
  </si>
  <si>
    <t>PREDDELA SKUPAJ:</t>
  </si>
  <si>
    <t>ZEMELJSKA DELA IN TEMELJENJE</t>
  </si>
  <si>
    <t>2.1   IZKOPI</t>
  </si>
  <si>
    <t>Šifra: 21.114</t>
  </si>
  <si>
    <t xml:space="preserve">m3  </t>
  </si>
  <si>
    <t>2.2   PLANUM TEMELJNIH TAL</t>
  </si>
  <si>
    <t>2.4   NASIPI, ZASIPI, KLINI, POSTELJICA IN GLINASTI NABOJ</t>
  </si>
  <si>
    <t>2.5   BREŽINE IN ZELENICE</t>
  </si>
  <si>
    <t xml:space="preserve">m2 </t>
  </si>
  <si>
    <t>Šifra: 25.151</t>
  </si>
  <si>
    <t>Doplačilo za zatravitev s semenom</t>
  </si>
  <si>
    <t>ZEMELJSKA DELA IN TEMELJENJE SKUPAJ:</t>
  </si>
  <si>
    <t>VOZIŠČNE KONSTRUKCIJE</t>
  </si>
  <si>
    <t>3.1   NOSILNE PLASTI</t>
  </si>
  <si>
    <t>3.1.1   NEVEZANE NOSILNE PLASTI</t>
  </si>
  <si>
    <t>3.2   OBRABNE IN ZAPORNE PLASTI</t>
  </si>
  <si>
    <t xml:space="preserve">m1 </t>
  </si>
  <si>
    <t>Šifra: 35.214</t>
  </si>
  <si>
    <t>Dobava in vgraditev predfabriciranega dvignjenega robnika iz cementnega betona  s prerezom 15/25 cm</t>
  </si>
  <si>
    <t>3.6   BANKINE</t>
  </si>
  <si>
    <t>VOZIŠČNE KONSTRUKCIJE SKUPAJ:</t>
  </si>
  <si>
    <t>ODVODNJAVANJE</t>
  </si>
  <si>
    <t xml:space="preserve">m3 </t>
  </si>
  <si>
    <t>Šifra: 24.218</t>
  </si>
  <si>
    <t>4.2   GLOBINSKO ODVODNJAVANJE - DRENAŽE</t>
  </si>
  <si>
    <t>4.3   GLOBINSKO ODVODNJAVANJE - KANALIZACIJA</t>
  </si>
  <si>
    <t>4.4   JAŠKI</t>
  </si>
  <si>
    <t>ODVODNJAVANJE SKUPAJ:</t>
  </si>
  <si>
    <t>OPREMA CEST</t>
  </si>
  <si>
    <t>6.1   POKONČNA OPREMA CEST</t>
  </si>
  <si>
    <t>Šifra: 61.122</t>
  </si>
  <si>
    <t>Šifra: 61.412</t>
  </si>
  <si>
    <t>6.2   OZNAČBE NA VOZIŠČU</t>
  </si>
  <si>
    <t>6.3   OPREMA ZA VODENJE PROMETA</t>
  </si>
  <si>
    <t>Šifra: 63.112</t>
  </si>
  <si>
    <t>6.4   OPREMA ZA ZAVAROVANJE PROMETA</t>
  </si>
  <si>
    <t>OPREMA CEST SKUPAJ:</t>
  </si>
  <si>
    <t>TUJE STORITVE</t>
  </si>
  <si>
    <t xml:space="preserve">7.9   PRESKUSI, NADZOR IN TEHNIČNA DOKUMENTACIJA </t>
  </si>
  <si>
    <t>Šifra: 79.311</t>
  </si>
  <si>
    <t>Šifra: 79.351</t>
  </si>
  <si>
    <t>Šifra: 79.514</t>
  </si>
  <si>
    <t>TUJE STORITVE SKUPAJ:</t>
  </si>
  <si>
    <t>Šifra: 25.112</t>
  </si>
  <si>
    <t>Zasaditev raznih drevesnih in grmovnih vrst na zelenici, visokih 40 do 80 cm</t>
  </si>
  <si>
    <t>Šifra: 25.187</t>
  </si>
  <si>
    <t>kom (ocena)</t>
  </si>
  <si>
    <t>kos (ocena)</t>
  </si>
  <si>
    <t>Priprava tehničnih podlog in izdelava projektne dokumentacije za projekt izvedenih del</t>
  </si>
  <si>
    <t>Demontaža prometnega znaka na enem podstavku.</t>
  </si>
  <si>
    <t>Demontaža prometnega znaka na dveh podstavkih.</t>
  </si>
  <si>
    <t>Demontaža plastičnega smernika.</t>
  </si>
  <si>
    <t>Rezkanje in odvoz asfaltne krovne plasti v debelini 4 cm.</t>
  </si>
  <si>
    <t>Z odvozom na stalno deponijo.</t>
  </si>
  <si>
    <t>Z odstranitvijo stebrička in temelja. Z odvozom na stalno deponijo.</t>
  </si>
  <si>
    <t>Rezkanje na mestu navezave na obstoječo asfaltno plast. Z nakladanjem in odvozom na stalno deponijo.</t>
  </si>
  <si>
    <t>Šifra: 42.312</t>
  </si>
  <si>
    <t>Zasip cevne drenaže z zmesjo kamnitih zrn, obvito z geosintetikom, z 0,21 do 0,4 m3/m1, po načrtu</t>
  </si>
  <si>
    <t>Šifra: 42.163</t>
  </si>
  <si>
    <t>Šifra: 35.275</t>
  </si>
  <si>
    <t>Dobava in vgraditev dvignjenega vtočnega robnika s prerezom 15/25 cm iz cementnega betona</t>
  </si>
  <si>
    <t>Robnik z odprtino za vtok v cestni požiralnik</t>
  </si>
  <si>
    <t>šifre: 36.132</t>
  </si>
  <si>
    <t>Izdelava bankine iz drobljenca, široke 0,51 do 0,75 m</t>
  </si>
  <si>
    <t>4.1   POVRŠINSKO ODVODNJAVANJE</t>
  </si>
  <si>
    <t>kom (1112)</t>
  </si>
  <si>
    <t>Sestavni del projektanskega popisa del je tudi tehnično poročilo in vse grafične priloge projekta, v katerem so posamezne postavke in dela podrobneje opisana.</t>
  </si>
  <si>
    <t>Kategorizacija zemljin in kamnin je povzeta po tabeli 2.1, dopolnil splošnih in tehničnih pogojev za zemeljska dela in temeljenje (DDC 2001, IV. Knjiga), zemljine in kamnine so razvrščene v kategoriji od I. do V.</t>
  </si>
  <si>
    <t>V enotni ceni zajeti ves potrebni material in dela povezana z označitvijo in organizacijo ureditve gradbišča, kot to določa Pravilnik o gradbiščih (Ur. list RS, št. 55/2008 in 54/2009).</t>
  </si>
  <si>
    <t xml:space="preserve">
</t>
  </si>
  <si>
    <t xml:space="preserve">
</t>
  </si>
  <si>
    <t xml:space="preserve">
</t>
  </si>
  <si>
    <t>Dela izvajati po projektni dokumentaciji, v skladu z veljavnimi tehničnimi predpisi, normativi in standardi ob upoštevanju zahtev iz varstva pri delu. V enotnih cenah morajo biti zajeti vsi stroški po Splošnih in posebnih tehničnih pogojih (cena v posameznih postavkah del zajema nabavo in dostavo materiala potrebnega za izvedbo, vgradnjo materiala z vsemi potrebnimi deli in pripomočki, nakladanje, odvoz in predajo odvečnega materiala zbiralcu oz. predelovalcu gradbenih odpadkov).</t>
  </si>
  <si>
    <t>Informativna zakoličba posestne meje na obdelovanem območju
v dolžini 1075 m.</t>
  </si>
  <si>
    <t>Demontaža jeklene varnostne ograje</t>
  </si>
  <si>
    <t>Šifra: 12.231</t>
  </si>
  <si>
    <t>Porušitev in odstranitev asfaltne plasti v debelini 13 cm.</t>
  </si>
  <si>
    <t>Porušitev in odstranitev makadamskega vozišča v debelini 40 cm.</t>
  </si>
  <si>
    <t>2.3   LOČILNE, DRENAŽNE IN FILTRSKE PLASTI TER DELOVNI PLATO</t>
  </si>
  <si>
    <t>Dobava in vgraditev geotekstilije za filtrsko plast (200g)</t>
  </si>
  <si>
    <t>Šifra: 44.143</t>
  </si>
  <si>
    <t>Izdelava jaška iz cementnega betona, krožnega prereza s premerom 60 cm, globokega 1,5 do 2,0 m</t>
  </si>
  <si>
    <t>Šifra: 44.952</t>
  </si>
  <si>
    <t>Dobava in vgraditev pokrova iz duktilne litine z nosilnostjo 125 kN, krožnega prereza s premerom 600 mm</t>
  </si>
  <si>
    <t>Šifra: 61.219</t>
  </si>
  <si>
    <t>Šifra: 61.213</t>
  </si>
  <si>
    <t>Dobava in vgraditev stebrička za prometni znak iz vroče cinkane jeklene cevi s premerom 64 mm, dolge 1500 mm</t>
  </si>
  <si>
    <t>4.5   PREPUSTI</t>
  </si>
  <si>
    <t>Šifra: 45.113</t>
  </si>
  <si>
    <t>Izdelava prepusta krožnega prereza iz cevi iz cementnega betona s premerom 50 cm</t>
  </si>
  <si>
    <t>Šifra: 45.131</t>
  </si>
  <si>
    <t>Šifra: 45.212</t>
  </si>
  <si>
    <t>Izdelava poševne vtočne ali iztočne glave prepusta krožnega prereza iz cementnega betona s premerom 50 cm</t>
  </si>
  <si>
    <t>Šifra: 43.355</t>
  </si>
  <si>
    <t>Šifra: 43.273</t>
  </si>
  <si>
    <r>
      <t xml:space="preserve">kom </t>
    </r>
    <r>
      <rPr>
        <sz val="8"/>
        <rFont val="Arial"/>
        <family val="2"/>
      </rPr>
      <t>(III-106, III-3218)</t>
    </r>
  </si>
  <si>
    <r>
      <t xml:space="preserve">kom </t>
    </r>
    <r>
      <rPr>
        <sz val="8"/>
        <rFont val="Arial"/>
        <family val="2"/>
      </rPr>
      <t>(III-2435, III-2435)</t>
    </r>
  </si>
  <si>
    <t>m2 (ocena)</t>
  </si>
  <si>
    <t>Šifra: 12.426</t>
  </si>
  <si>
    <t>Šifra: 12.431</t>
  </si>
  <si>
    <t>Šifra: 12.435</t>
  </si>
  <si>
    <t>Šifra: 21.113</t>
  </si>
  <si>
    <t>Površinski izkop plodne zemljine – 1. kategorije – strojno z odrivom do 100 m</t>
  </si>
  <si>
    <t>Šifra: 21.322</t>
  </si>
  <si>
    <t>Izkop slabo nosilne zemljine – 2. kategorije za temelje, kanalske rove, prepuste, jaške in drenaže, širine do 1,0 m in globine 1,1 do 2,0 m – strojno, planiranje dna ročno</t>
  </si>
  <si>
    <t>Šifra: 31.132</t>
  </si>
  <si>
    <t>Izdelava nevezane nosilne plasti enakomerno zrnatega drobljenca iz kamnine v debelini 21 do 30 cm</t>
  </si>
  <si>
    <t>Šifra: 61.712</t>
  </si>
  <si>
    <t>Šifra: 61.711</t>
  </si>
  <si>
    <t>kom (1106-2)</t>
  </si>
  <si>
    <t>Šifra: 61.715</t>
  </si>
  <si>
    <t>Šifra: 64.113</t>
  </si>
  <si>
    <t>Šifra: 64.281</t>
  </si>
  <si>
    <t>Dobava in vgraditev vkopane zaključnice, dolžine 4 m</t>
  </si>
  <si>
    <t>Vključno z odvozom na stalno deponijo</t>
  </si>
  <si>
    <t>Šifra: 22.111</t>
  </si>
  <si>
    <t xml:space="preserve">Ureditev planuma temeljnih tal slabo nosilne zemljine – 2. kategorije </t>
  </si>
  <si>
    <t>Zasutja ob trasi</t>
  </si>
  <si>
    <t>Asfaltne plasti obstoječe voziščne konstrukcije. Z nakladanjem in odvozom na stalno deponijo.</t>
  </si>
  <si>
    <t>Šifra: 24.475</t>
  </si>
  <si>
    <t>Šifra: 35.244</t>
  </si>
  <si>
    <t>Izdelava pogreznjenega robnika iz cementnega betona  s prerezom 15/25 cm</t>
  </si>
  <si>
    <t>Šifra: 44.951</t>
  </si>
  <si>
    <t>Dobava in vgraditev pokrova iz duktilne litine z nosilnostjo 125 kN, krožnega prereza s premerom 500 mm</t>
  </si>
  <si>
    <t>Šifra: 41.431</t>
  </si>
  <si>
    <t>Izdelava jaška iz cementnega betona, krožnega prereza s premerom 50 cm, globokega 1,5 do 2,0 m</t>
  </si>
  <si>
    <t>Šifra: 44.133</t>
  </si>
  <si>
    <t>Šifra: 25.281</t>
  </si>
  <si>
    <t>Utrditev jarka s kanaletami na stik iz cementnega betona, dolžine 100 cm in notranje širine dna kanalete 30 cm, na podložni plasti iz zmesi zrn drobljenca, debeli 10 cm</t>
  </si>
  <si>
    <t>Šifra: 41.231</t>
  </si>
  <si>
    <t>GRADBENA IN OBRTNIŠKA DELA</t>
  </si>
  <si>
    <t>5.4   ZIDARSKA IN KAMNOSEŠKA DELA</t>
  </si>
  <si>
    <t>Šifra: 54.124</t>
  </si>
  <si>
    <t>Oblaganje z lomljencem iz karbonatnih kamnin, vezanim s cementno malto, v debelini nad 20 cm</t>
  </si>
  <si>
    <t>GRADBENA IN OBRTNIŠKA DELA SKUPAJ:</t>
  </si>
  <si>
    <t>Izdelava zavarovanja iztoka iz bet. kanalet z vtisnjenim lomljencem, v debelini nad 30 cm</t>
  </si>
  <si>
    <t>Porušitev in odstranitev kanalizacijske cevi pod voziščno konstrukcijo na začetku in koncu trase</t>
  </si>
  <si>
    <t>Porušitev in odstranitev glave prepusta na začetku in koncu trase</t>
  </si>
  <si>
    <t>Porušitev in odstranitev jaška ob vozišču na začetku in koncu trase</t>
  </si>
  <si>
    <t>mulde na gozdnih in poljskih priključkih</t>
  </si>
  <si>
    <t>Izdelava vzdolžne in prečne drenaže, globoke do 1,0 m, na podložni plasti iz cementnega betona, s trdimi plastičnimi cevmi premera 20 cm</t>
  </si>
  <si>
    <t>Izdelava vzdolžne in prečne drenaže, globoke do 1,0 m, na podložni plasti iz cementnega betona, s trdimi plastičnimi cevmi premera 15 cm</t>
  </si>
  <si>
    <t>Izdelava vzdolžne in prečne drenaže, globoke do 1,0 m, na podložni plasti iz cementnega betona, s trdimi plastičnimi cevmi premera 25 cm</t>
  </si>
  <si>
    <t>Šifra: 42.164</t>
  </si>
  <si>
    <t>Šifra: 42.165</t>
  </si>
  <si>
    <t>Upoštevana tudi rekonstrukcija prepusta</t>
  </si>
  <si>
    <t>kom (4101 - dopolnilna tabla)</t>
  </si>
  <si>
    <t>kom (105 - km tablica)</t>
  </si>
  <si>
    <t>kom (2434, 2435 - začetek in konec naselja)</t>
  </si>
  <si>
    <t>Šifra: 62.122</t>
  </si>
  <si>
    <r>
      <t>Izdelava tankoslojne vzdolžne označbe na vozišču z enokomponentno belo barvo, vključno 250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posipa z drobci / kroglicami stekla, strojno, debelina plasti suhe snovi 250 </t>
    </r>
    <r>
      <rPr>
        <sz val="8"/>
        <rFont val="Symbol"/>
        <family val="1"/>
      </rPr>
      <t>m</t>
    </r>
    <r>
      <rPr>
        <sz val="8"/>
        <rFont val="Arial"/>
        <family val="2"/>
      </rPr>
      <t>m, širina črte 12 cm</t>
    </r>
  </si>
  <si>
    <t>smerniki z integriranim snežnim kolom</t>
  </si>
  <si>
    <t>Šifra: 64.445</t>
  </si>
  <si>
    <t>Dobava in postavitev plastičnega smernika z votlim prerezom, dolžina 1200 mm, z odsevnikom iz umetne snovi (katadiopter)</t>
  </si>
  <si>
    <t>Zavarovanje gradbišča v času gradnje s polovično zaporo prometa in usmerjanjem s semaforji</t>
  </si>
  <si>
    <t>Površinski izkop plodne zemljine – 1. kategorije – strojno z nakladanjem</t>
  </si>
  <si>
    <t>Z odvozom na stalno deponijo</t>
  </si>
  <si>
    <t>Deponiranje na gradbiščni deponiji za kasnejše humusiranje</t>
  </si>
  <si>
    <t>Zasip z zrnato kamnino – 3. kategorije z dobavo iz kamnoloma</t>
  </si>
  <si>
    <t>Z dobavo in vgradnjo in utrjevanjem kamnitega materiala 0/63</t>
  </si>
  <si>
    <t>Izdelava posteljice iz drobljenih kamnitih zrn v debelini 40 cm</t>
  </si>
  <si>
    <t>Material od izkopa</t>
  </si>
  <si>
    <t>Zasaditev za biostabilizacijo brežine, z dobavo rastlin</t>
  </si>
  <si>
    <t>Z dobavo, vgradnjo in utrjevanjem kamnitega materiala 0/32</t>
  </si>
  <si>
    <t>Z dobavo robnikov in cementnega betona C16/20 in izdelavo temelja</t>
  </si>
  <si>
    <t>Z dobavo in vgradnjo drenažne cevi DK DN 200 in betona C16/20 za podložno plast</t>
  </si>
  <si>
    <t>Z dobavo in vgradnjo drenažne cevi DK DN 250 in betona C16/20 za podložno plast</t>
  </si>
  <si>
    <t>Z dobavo in vgradnjo betona C16/20</t>
  </si>
  <si>
    <t>Z dobavo vsega materiala in izvedbo vseh potrebnih del</t>
  </si>
  <si>
    <t>Izdelava temelja iz cementnega betona C 12/15, globine 80 cm, premera 30 cm</t>
  </si>
  <si>
    <t>Dobava in vgraditev stebrička za prometni znak iz vroče cinkane jeklene cevi s premerom 64 mm, dolge 4500 mm</t>
  </si>
  <si>
    <t>Dobava in pritrditev trikotnega prometnega znaka, podloga iz vroče cinkane jeklene pločevine, znak z odsevno vrste RA2, dolžina stranice a = 900 mm</t>
  </si>
  <si>
    <r>
      <t>Dobava in pritrditev prometnega znaka, podloga iz vroče cinkane jeklene pločevine, znak z odsevno barvo-folijo 2. vrste, velikost od 0,11 do 0,20 m</t>
    </r>
    <r>
      <rPr>
        <vertAlign val="superscript"/>
        <sz val="8"/>
        <rFont val="Arial"/>
        <family val="2"/>
      </rPr>
      <t>2</t>
    </r>
  </si>
  <si>
    <r>
      <t>Dobava in pritrditev prometnega znaka, podloga iz vroče cinkane jeklene pločevine, znak z odsevo barvo-folijo 2. vrste, velikost do 0,10 m</t>
    </r>
    <r>
      <rPr>
        <vertAlign val="superscript"/>
        <sz val="8"/>
        <rFont val="Arial"/>
        <family val="2"/>
      </rPr>
      <t>2</t>
    </r>
  </si>
  <si>
    <r>
      <t>Dobava in pritrditev prometnega znaka, podloga iz vroče cinkane jeklene pločevine, znak z odsevno barvo-folijo 2. vrste, velikost od 0,71 do 1,00 m</t>
    </r>
    <r>
      <rPr>
        <vertAlign val="superscript"/>
        <sz val="8"/>
        <rFont val="Arial"/>
        <family val="2"/>
      </rPr>
      <t>2</t>
    </r>
  </si>
  <si>
    <t>Projektantski nadzor</t>
  </si>
  <si>
    <t>Geotehnični nadzor</t>
  </si>
  <si>
    <t>Izdelava geodetskega posnetka izvedenih del</t>
  </si>
  <si>
    <t>Izdelava projektne dokumentacije za projekt izvedenih del</t>
  </si>
  <si>
    <t>Izdelava poročila o izvedenih delih (BCP obrazci za vpis v evidenco)</t>
  </si>
  <si>
    <t>Šifra: 24.314</t>
  </si>
  <si>
    <t>Stopničenje brežine</t>
  </si>
  <si>
    <t>betonske kanalete po brežini, iztoki iz prepustov</t>
  </si>
  <si>
    <t>betonske kanalete po zaledju zložbe</t>
  </si>
  <si>
    <t>Utrditev jarka s kanaletami na stik iz cementnega betona, dolžine 50 cm in notranje širine dna kanalete 30 cm, na podložni plasti iz zmesi zrn drobljenca, debeli 10 cm</t>
  </si>
  <si>
    <t>za umirjanje iztoka iz kanalete pod brežino in iz kanalet za zložbo</t>
  </si>
  <si>
    <t>Šifra: 42.463</t>
  </si>
  <si>
    <t>Izdelava izcednice (barbakane) iz trde plastične cevi, premera 10 cm, dolžine nad 100 cm</t>
  </si>
  <si>
    <t xml:space="preserve">Z dobavo in vgradnjo drenažne cevi DK DN 150 in betona C16/20 za podložno plast. </t>
  </si>
  <si>
    <t>z odsevniki iz umetne snovi (katadiopter)</t>
  </si>
  <si>
    <t>tlakovanje iztokov iz cevnih prepustov in tlakovanje okoli kamnitih zložb, z dobavo cementnega betona C 12/15</t>
  </si>
  <si>
    <t>Šifra: 24.112</t>
  </si>
  <si>
    <t>Vgraditev nasipa iz zrnate kamnine – 3. kategorije z dobavo iz kamnoloma</t>
  </si>
  <si>
    <t>Vgraditev klina iz trde kamnine – 5. kategorije z dobavo iz kamnoloma</t>
  </si>
  <si>
    <t>Šifra: 25.231</t>
  </si>
  <si>
    <t>Zaščita brežine z roliranjem v debelini do 30 cm</t>
  </si>
  <si>
    <t>Brežina med kamnitima zložbama KZ1 in KZ2</t>
  </si>
  <si>
    <t>Šifra: 21.214</t>
  </si>
  <si>
    <t>Široki izkop slabo nosilne zemljine – 2. kategorije – strojno z nakladanjem</t>
  </si>
  <si>
    <t>Šifra: 21.243</t>
  </si>
  <si>
    <t>Široki izkop mehke kamnine – 4. kategorije – strojno z nakladanjem</t>
  </si>
  <si>
    <t>V kolikor so temeljna tla iz nekoherentne zemljine</t>
  </si>
  <si>
    <t>Doplačilo za izdelavo prekinjenih vzdolžnih označb na vozišču, širina črte 12 cm. 5122 (1-1-1)</t>
  </si>
  <si>
    <t>Z dobavo vsega materiala in izvedbo vseh potrebnih del. Dvakratno barvanje! 5111</t>
  </si>
  <si>
    <t>Šifra: 62.252</t>
  </si>
  <si>
    <t>Šifra: 32.273</t>
  </si>
  <si>
    <t>Izdelava obrabne in zaporne plasti bituminizirane zmesi AC 11 surf B 50/70 A3 v debelini 4 cm</t>
  </si>
  <si>
    <t>Z dobavo, vgradnjo in utrjevanjem asfaltne zmesi</t>
  </si>
  <si>
    <t>3.2.2   ASFALTNE OBRABNE IN ZAPORNE PLASTI – BITUMENSKI BETONI – ASPHALT CONCRETE – SURFACE (AC SURF)</t>
  </si>
  <si>
    <t>Šifra: 31.643</t>
  </si>
  <si>
    <t>3.1.4-6 ASFALTNE NOSILNE PLASTI – ASPHALT CONCRETE – BASE (AC BASE)</t>
  </si>
  <si>
    <t>3.2.5   ASFALTNE OBRABNE IN DRENAŽNE PLASTI – DRENAŽNI ASFALTI – POROUS ASPHALT (PA)</t>
  </si>
  <si>
    <t>Šifra: 64.465</t>
  </si>
  <si>
    <t>Izvedba začasne prometne signalizacije v času gradnje, postavitev in vzdrževanje zapore ves čas gradnje, odstranitev zapore ter vzpostavitev predhodne prometne ureditve</t>
  </si>
  <si>
    <t>Izdelava elaborata zavarovanja gradbišča v času gradnje s polovično zaporo prometa in usmerjanjem s semaforji</t>
  </si>
  <si>
    <t>plačilo po računu koncesioniraja (ocena)</t>
  </si>
  <si>
    <t>V ponudbi je prikazana ocena stroška prometne zapore, ki je za vse ponudnike enaka. Obračun se izvede na podlagi računa koncesionarja za redno vzdrževanje in varstvo državnih cest.</t>
  </si>
  <si>
    <t>Šifra: 35.573</t>
  </si>
  <si>
    <t>Nevezane plasti obstoječe voziščne konstrukcije - tamponski drobljenec. Z nakladanjem in odvozom na stalno deponijo .</t>
  </si>
  <si>
    <t>Pričakuje se, da je izvajalec pred pošiljanjem svoje ponudbe natančno pregledal gradbišče in okolico, da se je predhodno seznanil z vsemi geotehničnimi, hidrološkimi, meteorološkimi raziskavami in drugimi podatki, da se je seznanil z obstoječimi cestami in ostalimi prometnimi potmi, da je spoznal vse bistvene elemente, ki lahko vplivajo na organizacijo gradbišča, da je preizkusil in kontroliral vse obstoječe vire za oskrbo z materialom ter vse ostale okoliščine,  ki lahko vplivajo na izvedbo del, da se je seznanil z vsemi predpisi in zakoni glede plačila taks, davkov in ostalih dajatev v R Sloveniji, da je v celoti proučil dokumentacijo o oddaji del, da je prišel do vseh potrebnih podatkov, ki vplivajo na izvedbo del ter da je na podlagi vsega tega tudi oddal svojo ponudbo.</t>
  </si>
  <si>
    <t xml:space="preserve">V cenah v popisnih postavkah mora ponudnik zajeti vrednosti vseh potrebnih del vključno z izdelavo tehnološkega elaborata, varnostni načrt, projekt betona, tekočimi in končnimi poročili posameznih strokovnjakov tekoče kontrole – prevzemanje plasti pri zemeljskih delih in zgornjem ustroju, asfaltih, izolacijah, betonih, geoloških pregledih, vodotesnost kanalizacije in jaškov, itd. vse v smislu dokazovanja kvalitete izvedenih del. </t>
  </si>
  <si>
    <t xml:space="preserve">Kanalizacije in jaški morajo biti vodotesni skladno z veljavno zakonodajo. </t>
  </si>
  <si>
    <t>Cene na enoto (brez DDV) in vrednosti postavk (količina x cena na enoto) se navede v EUR na dve decimalni mesti natančno.</t>
  </si>
  <si>
    <t>Postavitev in zavarovanje prečnega profila ostale javne ceste</t>
  </si>
  <si>
    <t>Obnova in zavarovanje zakoličbe osi trase ostale javne ceste</t>
  </si>
  <si>
    <t>Odstranitev grmovja in dreves z debli premera do 10 cm ter vej na gosto porasli površini – strojno. Odvoz na stalno deponijo</t>
  </si>
  <si>
    <t>Posek in odstranitev drevesa z deblom premera 11 do 30 cm ter odstranitev vej. Odvoz na stalno deponijo</t>
  </si>
  <si>
    <t>Odstranitev panja s premerom 31 do 50 cm z odvozom na stalno deponijo.</t>
  </si>
  <si>
    <t>Nevezane plasti obstoječe voziščne konstrukcije - kamnita posteljica. Z nakladanjem in odvozom na stalno deponijo.</t>
  </si>
  <si>
    <t>Porušitev in odstranitev kanalizacije iz obbetoniranih cevi s premerom do 40 cm z nakladanjem in odvozom na stalno deponijo.</t>
  </si>
  <si>
    <t>Porušitev in odstranitev jaška z notranjo stranico/premerom do 60 cm z nakladanjem in odvozom na stalno deponijo.</t>
  </si>
  <si>
    <t>Porušitev in odstranitev glave prepusta s premerom do 60 cm z nakladanjem in odvozom na stalno deponijo.</t>
  </si>
  <si>
    <t>Z odvozom na stalno deponijo (pikiranje)</t>
  </si>
  <si>
    <t>Humuziranje brežine brez valjanja, v debelini do 15 cm - kombinirano strojno in ročno</t>
  </si>
  <si>
    <t>Kamniti zložbi KZ1 in KZ2 za stabilizacijo zaglinjenih žepov pod cesto vsebujeta (ocena):</t>
  </si>
  <si>
    <t>Pobrizg plasti med nosilno in obrabno plastjo, z dobavo emulzije in čiščenjem podlage</t>
  </si>
  <si>
    <t>Pobrizg podlage s kationsko bitumensko emulzijo 0,31 d 0,50 kg/m2</t>
  </si>
  <si>
    <t>Šifra: 35.000</t>
  </si>
  <si>
    <t>Premaz stikov (stari in novi asfalt) z elastično bitumensko pasto z čiščenjem podlage</t>
  </si>
  <si>
    <t>Z dobavo, vgradnjo in utrjevanjem kamnitega materiala 0/32 v povprečni debelini 25cm z finim planiranjem in utrjevanjem</t>
  </si>
  <si>
    <t>Z dobavo in vgradnjo drenažnega enozrnatega kamnitega materiala 16/32 mm in ločilnega geosintetika 200 g/m2</t>
  </si>
  <si>
    <t>Obbetoniranje cevi za kanalizacijo s cementnim betonom C 16/20, po detajlu iz načrta, premera 20 cm</t>
  </si>
  <si>
    <t>Izdelava obloge (obbetoniranje) prepusta krožnega prereza iz cevi  s premerom 50 cm s cementnim betonom C 16/20</t>
  </si>
  <si>
    <t>NEPREDVIDENA DELA</t>
  </si>
  <si>
    <t>PREDRAČUN: Obnova vozišča na cesti R2-419, odsek 1204 Novo mesto-Šentjernej na delu med km 8,927 in km 10,000</t>
  </si>
  <si>
    <t>Z odvozom na deponijo</t>
  </si>
  <si>
    <t xml:space="preserve"> - podložni beton C12/15 prereza 0,04-0,08 m3/m2</t>
  </si>
  <si>
    <t xml:space="preserve"> - ojačitveni beton zidu zložbe C25/30 prereza 0,08-0,12 m3/m2</t>
  </si>
  <si>
    <t xml:space="preserve"> - AB robni venec C30/37 prereza 0,04-0,08 m3/m2 (stopnja izpostavljenosti XC4, XF4,..)</t>
  </si>
  <si>
    <t xml:space="preserve"> - armatura (profili in mreže): 60kg/m3 betona</t>
  </si>
  <si>
    <t xml:space="preserve"> - AB temelj C25/30 prereza nad 0,30m3/m2</t>
  </si>
  <si>
    <t xml:space="preserve"> - kamni premera 30 do 60 cm, cca. 250 m3 (0,40-1,00 m3/m2)</t>
  </si>
  <si>
    <t>Zaščita brežine z izdelavo in dobavo kamnite zložbe višine do 5 m z kamnom v betonu; premer kamnov 30 do 60 cm. Upoštavana vsa armiranobetonska, tesarska in pomožna dela, izvedba dilatacij in odkapov. Razmerje kamen:beton = 60:40 (zkop upoštevan v zemeljskih delih, obračun v m2 vzdolžega pogleda zidu)</t>
  </si>
  <si>
    <t>Izdelava nosilne plasti bituminizirane zmesi AC 22 base B 50/70 A3 v debelini 9 cm</t>
  </si>
  <si>
    <t>Z dobavo, vgradnjo in utrjevanjem asfaltne zmesi AC 11 surf B50/70 A3 deb 4 cm in AC 22 base B50/70 A3 deb 7 cm</t>
  </si>
  <si>
    <t>Izdelava asfaltne koritnice ob že zgrajenem robniku, na že izdelano podlago iz kamnitega materiala, široke 50 cm</t>
  </si>
  <si>
    <r>
      <t xml:space="preserve">Zavarovanje dna kadunjastega jarka s plastjo bitumenskega betona </t>
    </r>
    <r>
      <rPr>
        <sz val="8"/>
        <rFont val="Arial"/>
        <family val="2"/>
      </rPr>
      <t>AC 11 surf B50/70 A3, debeline 3 cm, in plastjo bituminiziranega drobljenca AC 22 base B50/70 A3, debeline 5 cm, širokega 50 cm</t>
    </r>
  </si>
  <si>
    <t>m</t>
  </si>
  <si>
    <t>Dobava in vgraditev odbojnika jeklene varnostne ograje, brez distančnika, za nivo zadrževanja N2 in za delovno širino W5, postavitev na bankini</t>
  </si>
  <si>
    <t>Dobava in vgraditev jeklenih stebrov za varnostne ograje, C prereza, dolžine 1900 mm</t>
  </si>
  <si>
    <t>Dobava in vgraditev odbojnika jeklene varnostne ograje, brez distančnika, za nivo zadrževanja H2 in za delovno širino W5, postavitev na bankini</t>
  </si>
  <si>
    <t>Šifra: 63.200</t>
  </si>
  <si>
    <t>Dobava in postavitev položljivega snežnega kola z odsevnikom na jekleno varovalno ograjo. Snežni kol je v letnem času pospravljen za zaščitno ograjo. Izdelan je iz plastičnega profila v oranžni izvedbi in je pritrjen na pocinkanem jeklenem nosilcu. Kol je opremljen z odsevniki, da ga je lažje razpoznati v slabih vremenskih razmerah. Dolžina snežnega kola znaša 110 cm.</t>
  </si>
  <si>
    <t>Izdelava kanalizacije iz cevi iz ojačenega cementnega betona, vključno s podložno plastjo iz cementnega betona, premera 20 cm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</si>
</sst>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€-401]"/>
    <numFmt numFmtId="173" formatCode="#,##0.00;\-#,##0.00"/>
    <numFmt numFmtId="174" formatCode="#,##0.000"/>
    <numFmt numFmtId="175" formatCode="0.00\ \€;\ \-0.00\€;;\ @"/>
    <numFmt numFmtId="176" formatCode="0.00\ \€;\ \-0.00\€"/>
    <numFmt numFmtId="177" formatCode="#,##0.00\ \€;\ \-#,##\-0.00\€"/>
    <numFmt numFmtId="178" formatCode="#,##0.00\ \€;\ \-#,##\-0.00\€;;\ @"/>
    <numFmt numFmtId="179" formatCode="[$-424]d\.\ mmmm\ yyyy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\ &quot;€&quot;"/>
    <numFmt numFmtId="184" formatCode="#,##0.00_ ;\-#,##0.00\ "/>
    <numFmt numFmtId="185" formatCode="#,##0.0"/>
  </numFmts>
  <fonts count="66">
    <font>
      <sz val="8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8"/>
      <name val="Symbol"/>
      <family val="1"/>
    </font>
    <font>
      <b/>
      <sz val="9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sz val="10"/>
      <name val="Helv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20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30" fillId="3" borderId="0" applyNumberFormat="0" applyBorder="0" applyAlignment="0" applyProtection="0"/>
    <xf numFmtId="0" fontId="47" fillId="4" borderId="0" applyNumberFormat="0" applyBorder="0" applyAlignment="0" applyProtection="0"/>
    <xf numFmtId="0" fontId="30" fillId="5" borderId="0" applyNumberFormat="0" applyBorder="0" applyAlignment="0" applyProtection="0"/>
    <xf numFmtId="0" fontId="47" fillId="6" borderId="0" applyNumberFormat="0" applyBorder="0" applyAlignment="0" applyProtection="0"/>
    <xf numFmtId="0" fontId="30" fillId="7" borderId="0" applyNumberFormat="0" applyBorder="0" applyAlignment="0" applyProtection="0"/>
    <xf numFmtId="0" fontId="47" fillId="8" borderId="0" applyNumberFormat="0" applyBorder="0" applyAlignment="0" applyProtection="0"/>
    <xf numFmtId="0" fontId="30" fillId="9" borderId="0" applyNumberFormat="0" applyBorder="0" applyAlignment="0" applyProtection="0"/>
    <xf numFmtId="0" fontId="47" fillId="10" borderId="0" applyNumberFormat="0" applyBorder="0" applyAlignment="0" applyProtection="0"/>
    <xf numFmtId="0" fontId="30" fillId="11" borderId="0" applyNumberFormat="0" applyBorder="0" applyAlignment="0" applyProtection="0"/>
    <xf numFmtId="0" fontId="47" fillId="12" borderId="0" applyNumberFormat="0" applyBorder="0" applyAlignment="0" applyProtection="0"/>
    <xf numFmtId="0" fontId="30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47" fillId="14" borderId="0" applyNumberFormat="0" applyBorder="0" applyAlignment="0" applyProtection="0"/>
    <xf numFmtId="0" fontId="30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47" fillId="18" borderId="0" applyNumberFormat="0" applyBorder="0" applyAlignment="0" applyProtection="0"/>
    <xf numFmtId="0" fontId="30" fillId="19" borderId="0" applyNumberFormat="0" applyBorder="0" applyAlignment="0" applyProtection="0"/>
    <xf numFmtId="0" fontId="47" fillId="20" borderId="0" applyNumberFormat="0" applyBorder="0" applyAlignment="0" applyProtection="0"/>
    <xf numFmtId="0" fontId="30" fillId="9" borderId="0" applyNumberFormat="0" applyBorder="0" applyAlignment="0" applyProtection="0"/>
    <xf numFmtId="0" fontId="47" fillId="21" borderId="0" applyNumberFormat="0" applyBorder="0" applyAlignment="0" applyProtection="0"/>
    <xf numFmtId="0" fontId="30" fillId="15" borderId="0" applyNumberFormat="0" applyBorder="0" applyAlignment="0" applyProtection="0"/>
    <xf numFmtId="0" fontId="47" fillId="22" borderId="0" applyNumberFormat="0" applyBorder="0" applyAlignment="0" applyProtection="0"/>
    <xf numFmtId="0" fontId="30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48" fillId="24" borderId="0" applyNumberFormat="0" applyBorder="0" applyAlignment="0" applyProtection="0"/>
    <xf numFmtId="0" fontId="31" fillId="25" borderId="0" applyNumberFormat="0" applyBorder="0" applyAlignment="0" applyProtection="0"/>
    <xf numFmtId="0" fontId="48" fillId="26" borderId="0" applyNumberFormat="0" applyBorder="0" applyAlignment="0" applyProtection="0"/>
    <xf numFmtId="0" fontId="31" fillId="17" borderId="0" applyNumberFormat="0" applyBorder="0" applyAlignment="0" applyProtection="0"/>
    <xf numFmtId="0" fontId="48" fillId="27" borderId="0" applyNumberFormat="0" applyBorder="0" applyAlignment="0" applyProtection="0"/>
    <xf numFmtId="0" fontId="31" fillId="19" borderId="0" applyNumberFormat="0" applyBorder="0" applyAlignment="0" applyProtection="0"/>
    <xf numFmtId="0" fontId="48" fillId="28" borderId="0" applyNumberFormat="0" applyBorder="0" applyAlignment="0" applyProtection="0"/>
    <xf numFmtId="0" fontId="31" fillId="29" borderId="0" applyNumberFormat="0" applyBorder="0" applyAlignment="0" applyProtection="0"/>
    <xf numFmtId="0" fontId="48" fillId="30" borderId="0" applyNumberFormat="0" applyBorder="0" applyAlignment="0" applyProtection="0"/>
    <xf numFmtId="0" fontId="31" fillId="31" borderId="0" applyNumberFormat="0" applyBorder="0" applyAlignment="0" applyProtection="0"/>
    <xf numFmtId="0" fontId="48" fillId="32" borderId="0" applyNumberFormat="0" applyBorder="0" applyAlignment="0" applyProtection="0"/>
    <xf numFmtId="0" fontId="31" fillId="33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7" borderId="0" applyNumberFormat="0" applyBorder="0" applyAlignment="0" applyProtection="0"/>
    <xf numFmtId="0" fontId="25" fillId="5" borderId="0" applyNumberFormat="0" applyBorder="0" applyAlignment="0" applyProtection="0"/>
    <xf numFmtId="0" fontId="24" fillId="38" borderId="1" applyNumberFormat="0" applyAlignment="0" applyProtection="0"/>
    <xf numFmtId="0" fontId="23" fillId="39" borderId="2" applyNumberFormat="0" applyAlignment="0" applyProtection="0"/>
    <xf numFmtId="0" fontId="49" fillId="40" borderId="0" applyNumberFormat="0" applyBorder="0" applyAlignment="0" applyProtection="0"/>
    <xf numFmtId="0" fontId="1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13" borderId="1" applyNumberFormat="0" applyAlignment="0" applyProtection="0"/>
    <xf numFmtId="0" fontId="51" fillId="41" borderId="6" applyNumberFormat="0" applyAlignment="0" applyProtection="0"/>
    <xf numFmtId="0" fontId="32" fillId="38" borderId="7" applyNumberFormat="0" applyAlignment="0" applyProtection="0"/>
    <xf numFmtId="0" fontId="2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33" fillId="0" borderId="3" applyNumberFormat="0" applyFill="0" applyAlignment="0" applyProtection="0"/>
    <xf numFmtId="0" fontId="54" fillId="0" borderId="10" applyNumberFormat="0" applyFill="0" applyAlignment="0" applyProtection="0"/>
    <xf numFmtId="0" fontId="34" fillId="0" borderId="4" applyNumberFormat="0" applyFill="0" applyAlignment="0" applyProtection="0"/>
    <xf numFmtId="0" fontId="55" fillId="0" borderId="11" applyNumberFormat="0" applyFill="0" applyAlignment="0" applyProtection="0"/>
    <xf numFmtId="0" fontId="3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42" borderId="0" applyNumberFormat="0" applyBorder="0" applyAlignment="0" applyProtection="0"/>
    <xf numFmtId="0" fontId="56" fillId="43" borderId="0" applyNumberFormat="0" applyBorder="0" applyAlignment="0" applyProtection="0"/>
    <xf numFmtId="0" fontId="36" fillId="4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44" borderId="12" applyNumberFormat="0" applyFont="0" applyAlignment="0" applyProtection="0"/>
    <xf numFmtId="0" fontId="57" fillId="0" borderId="0" applyNumberForma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0" fontId="0" fillId="45" borderId="13" applyNumberFormat="0" applyFont="0" applyAlignment="0" applyProtection="0"/>
    <xf numFmtId="0" fontId="1" fillId="44" borderId="12" applyNumberFormat="0" applyFont="0" applyAlignment="0" applyProtection="0"/>
    <xf numFmtId="0" fontId="1" fillId="44" borderId="12" applyNumberFormat="0" applyFont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8" borderId="7" applyNumberFormat="0" applyAlignment="0" applyProtection="0"/>
    <xf numFmtId="0" fontId="5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46" borderId="0" applyNumberFormat="0" applyBorder="0" applyAlignment="0" applyProtection="0"/>
    <xf numFmtId="0" fontId="31" fillId="34" borderId="0" applyNumberFormat="0" applyBorder="0" applyAlignment="0" applyProtection="0"/>
    <xf numFmtId="0" fontId="48" fillId="47" borderId="0" applyNumberFormat="0" applyBorder="0" applyAlignment="0" applyProtection="0"/>
    <xf numFmtId="0" fontId="31" fillId="35" borderId="0" applyNumberFormat="0" applyBorder="0" applyAlignment="0" applyProtection="0"/>
    <xf numFmtId="0" fontId="48" fillId="48" borderId="0" applyNumberFormat="0" applyBorder="0" applyAlignment="0" applyProtection="0"/>
    <xf numFmtId="0" fontId="31" fillId="36" borderId="0" applyNumberFormat="0" applyBorder="0" applyAlignment="0" applyProtection="0"/>
    <xf numFmtId="0" fontId="48" fillId="49" borderId="0" applyNumberFormat="0" applyBorder="0" applyAlignment="0" applyProtection="0"/>
    <xf numFmtId="0" fontId="31" fillId="29" borderId="0" applyNumberFormat="0" applyBorder="0" applyAlignment="0" applyProtection="0"/>
    <xf numFmtId="0" fontId="48" fillId="50" borderId="0" applyNumberFormat="0" applyBorder="0" applyAlignment="0" applyProtection="0"/>
    <xf numFmtId="0" fontId="31" fillId="31" borderId="0" applyNumberFormat="0" applyBorder="0" applyAlignment="0" applyProtection="0"/>
    <xf numFmtId="0" fontId="48" fillId="51" borderId="0" applyNumberFormat="0" applyBorder="0" applyAlignment="0" applyProtection="0"/>
    <xf numFmtId="0" fontId="31" fillId="37" borderId="0" applyNumberFormat="0" applyBorder="0" applyAlignment="0" applyProtection="0"/>
    <xf numFmtId="0" fontId="60" fillId="0" borderId="14" applyNumberFormat="0" applyFill="0" applyAlignment="0" applyProtection="0"/>
    <xf numFmtId="0" fontId="38" fillId="0" borderId="8" applyNumberFormat="0" applyFill="0" applyAlignment="0" applyProtection="0"/>
    <xf numFmtId="0" fontId="61" fillId="52" borderId="15" applyNumberFormat="0" applyAlignment="0" applyProtection="0"/>
    <xf numFmtId="0" fontId="39" fillId="39" borderId="2" applyNumberFormat="0" applyAlignment="0" applyProtection="0"/>
    <xf numFmtId="0" fontId="62" fillId="41" borderId="16" applyNumberFormat="0" applyAlignment="0" applyProtection="0"/>
    <xf numFmtId="0" fontId="40" fillId="38" borderId="1" applyNumberFormat="0" applyAlignment="0" applyProtection="0"/>
    <xf numFmtId="0" fontId="63" fillId="53" borderId="0" applyNumberFormat="0" applyBorder="0" applyAlignment="0" applyProtection="0"/>
    <xf numFmtId="0" fontId="41" fillId="5" borderId="0" applyNumberFormat="0" applyBorder="0" applyAlignment="0" applyProtection="0"/>
    <xf numFmtId="0" fontId="29" fillId="0" borderId="0">
      <alignment/>
      <protection/>
    </xf>
    <xf numFmtId="0" fontId="15" fillId="0" borderId="0" applyNumberFormat="0" applyFill="0" applyBorder="0" applyAlignment="0" applyProtection="0"/>
    <xf numFmtId="0" fontId="27" fillId="0" borderId="17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4" fillId="54" borderId="16" applyNumberFormat="0" applyAlignment="0" applyProtection="0"/>
    <xf numFmtId="0" fontId="28" fillId="13" borderId="1" applyNumberFormat="0" applyAlignment="0" applyProtection="0"/>
    <xf numFmtId="0" fontId="65" fillId="0" borderId="18" applyNumberFormat="0" applyFill="0" applyAlignment="0" applyProtection="0"/>
    <xf numFmtId="0" fontId="42" fillId="0" borderId="17" applyNumberFormat="0" applyFill="0" applyAlignment="0" applyProtection="0"/>
    <xf numFmtId="0" fontId="2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" fontId="0" fillId="0" borderId="0" xfId="0" applyNumberFormat="1" applyFont="1" applyFill="1" applyAlignment="1" applyProtection="1">
      <alignment horizontal="right" vertical="top"/>
      <protection locked="0"/>
    </xf>
    <xf numFmtId="4" fontId="0" fillId="0" borderId="19" xfId="0" applyNumberFormat="1" applyFont="1" applyFill="1" applyBorder="1" applyAlignment="1" applyProtection="1">
      <alignment horizontal="right" vertical="top"/>
      <protection locked="0"/>
    </xf>
    <xf numFmtId="49" fontId="4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75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left" vertical="center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right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1" fillId="0" borderId="24" xfId="0" applyNumberFormat="1" applyFont="1" applyBorder="1" applyAlignment="1" applyProtection="1">
      <alignment horizontal="left" vertical="center"/>
      <protection/>
    </xf>
    <xf numFmtId="0" fontId="1" fillId="0" borderId="25" xfId="0" applyFont="1" applyBorder="1" applyAlignment="1" applyProtection="1">
      <alignment vertical="center"/>
      <protection/>
    </xf>
    <xf numFmtId="184" fontId="1" fillId="0" borderId="26" xfId="0" applyNumberFormat="1" applyFont="1" applyBorder="1" applyAlignment="1" applyProtection="1">
      <alignment horizontal="right" vertical="center"/>
      <protection/>
    </xf>
    <xf numFmtId="49" fontId="1" fillId="0" borderId="27" xfId="0" applyNumberFormat="1" applyFont="1" applyBorder="1" applyAlignment="1" applyProtection="1">
      <alignment horizontal="center" vertical="center"/>
      <protection/>
    </xf>
    <xf numFmtId="49" fontId="1" fillId="0" borderId="28" xfId="0" applyNumberFormat="1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vertical="center"/>
      <protection/>
    </xf>
    <xf numFmtId="184" fontId="1" fillId="0" borderId="30" xfId="0" applyNumberFormat="1" applyFont="1" applyBorder="1" applyAlignment="1" applyProtection="1">
      <alignment horizontal="right" vertical="center"/>
      <protection/>
    </xf>
    <xf numFmtId="49" fontId="1" fillId="0" borderId="31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vertical="center"/>
      <protection/>
    </xf>
    <xf numFmtId="184" fontId="1" fillId="0" borderId="33" xfId="0" applyNumberFormat="1" applyFont="1" applyBorder="1" applyAlignment="1" applyProtection="1">
      <alignment horizontal="right" vertical="center"/>
      <protection/>
    </xf>
    <xf numFmtId="9" fontId="0" fillId="0" borderId="34" xfId="0" applyNumberFormat="1" applyFont="1" applyBorder="1" applyAlignment="1" applyProtection="1">
      <alignment horizontal="center" vertical="center"/>
      <protection/>
    </xf>
    <xf numFmtId="49" fontId="1" fillId="0" borderId="35" xfId="0" applyNumberFormat="1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vertical="center"/>
      <protection/>
    </xf>
    <xf numFmtId="184" fontId="1" fillId="0" borderId="37" xfId="0" applyNumberFormat="1" applyFont="1" applyBorder="1" applyAlignment="1" applyProtection="1">
      <alignment horizontal="right" vertical="center"/>
      <protection/>
    </xf>
    <xf numFmtId="49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184" fontId="0" fillId="0" borderId="39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9" fontId="0" fillId="0" borderId="0" xfId="0" applyNumberFormat="1" applyFont="1" applyFill="1" applyAlignment="1" applyProtection="1">
      <alignment horizontal="left" vertical="top"/>
      <protection/>
    </xf>
    <xf numFmtId="49" fontId="6" fillId="0" borderId="40" xfId="0" applyNumberFormat="1" applyFont="1" applyFill="1" applyBorder="1" applyAlignment="1" applyProtection="1">
      <alignment horizontal="center" vertical="top"/>
      <protection/>
    </xf>
    <xf numFmtId="49" fontId="6" fillId="0" borderId="40" xfId="0" applyNumberFormat="1" applyFont="1" applyFill="1" applyBorder="1" applyAlignment="1" applyProtection="1">
      <alignment horizontal="left" vertical="top" wrapText="1"/>
      <protection/>
    </xf>
    <xf numFmtId="4" fontId="6" fillId="0" borderId="40" xfId="0" applyNumberFormat="1" applyFont="1" applyFill="1" applyBorder="1" applyAlignment="1" applyProtection="1">
      <alignment horizontal="right" vertical="top"/>
      <protection/>
    </xf>
    <xf numFmtId="49" fontId="6" fillId="0" borderId="4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Alignment="1" applyProtection="1">
      <alignment vertical="top"/>
      <protection/>
    </xf>
    <xf numFmtId="1" fontId="9" fillId="0" borderId="0" xfId="0" applyNumberFormat="1" applyFont="1" applyFill="1" applyAlignment="1" applyProtection="1">
      <alignment horizontal="center" vertical="top"/>
      <protection/>
    </xf>
    <xf numFmtId="49" fontId="3" fillId="0" borderId="0" xfId="0" applyNumberFormat="1" applyFont="1" applyFill="1" applyAlignment="1" applyProtection="1">
      <alignment horizontal="center" vertical="top"/>
      <protection/>
    </xf>
    <xf numFmtId="49" fontId="9" fillId="0" borderId="0" xfId="0" applyNumberFormat="1" applyFont="1" applyFill="1" applyAlignment="1" applyProtection="1">
      <alignment horizontal="left" vertical="top" wrapText="1"/>
      <protection/>
    </xf>
    <xf numFmtId="4" fontId="0" fillId="0" borderId="0" xfId="0" applyNumberFormat="1" applyFont="1" applyFill="1" applyAlignment="1" applyProtection="1">
      <alignment horizontal="right" vertical="top"/>
      <protection/>
    </xf>
    <xf numFmtId="49" fontId="3" fillId="0" borderId="0" xfId="0" applyNumberFormat="1" applyFont="1" applyFill="1" applyAlignment="1" applyProtection="1">
      <alignment horizontal="left" vertical="top"/>
      <protection/>
    </xf>
    <xf numFmtId="2" fontId="3" fillId="0" borderId="0" xfId="0" applyNumberFormat="1" applyFont="1" applyFill="1" applyAlignment="1" applyProtection="1">
      <alignment horizontal="center" vertical="top"/>
      <protection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horizontal="justify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top"/>
      <protection/>
    </xf>
    <xf numFmtId="49" fontId="0" fillId="0" borderId="19" xfId="0" applyNumberFormat="1" applyFont="1" applyFill="1" applyBorder="1" applyAlignment="1" applyProtection="1">
      <alignment horizontal="justify" vertical="top" wrapText="1"/>
      <protection/>
    </xf>
    <xf numFmtId="4" fontId="0" fillId="0" borderId="19" xfId="0" applyNumberFormat="1" applyFont="1" applyFill="1" applyBorder="1" applyAlignment="1" applyProtection="1">
      <alignment horizontal="right" vertical="top"/>
      <protection/>
    </xf>
    <xf numFmtId="49" fontId="3" fillId="0" borderId="41" xfId="0" applyNumberFormat="1" applyFont="1" applyFill="1" applyBorder="1" applyAlignment="1" applyProtection="1">
      <alignment horizontal="center" vertical="top"/>
      <protection/>
    </xf>
    <xf numFmtId="49" fontId="3" fillId="0" borderId="41" xfId="0" applyNumberFormat="1" applyFont="1" applyFill="1" applyBorder="1" applyAlignment="1" applyProtection="1">
      <alignment horizontal="left" vertical="top"/>
      <protection/>
    </xf>
    <xf numFmtId="4" fontId="3" fillId="0" borderId="41" xfId="0" applyNumberFormat="1" applyFont="1" applyFill="1" applyBorder="1" applyAlignment="1" applyProtection="1">
      <alignment horizontal="right" vertical="top"/>
      <protection/>
    </xf>
    <xf numFmtId="4" fontId="0" fillId="0" borderId="42" xfId="0" applyNumberFormat="1" applyFont="1" applyFill="1" applyBorder="1" applyAlignment="1" applyProtection="1">
      <alignment horizontal="right" vertical="top"/>
      <protection/>
    </xf>
    <xf numFmtId="4" fontId="3" fillId="0" borderId="42" xfId="0" applyNumberFormat="1" applyFont="1" applyFill="1" applyBorder="1" applyAlignment="1" applyProtection="1">
      <alignment horizontal="right" vertical="top"/>
      <protection/>
    </xf>
    <xf numFmtId="0" fontId="3" fillId="0" borderId="41" xfId="0" applyFont="1" applyFill="1" applyBorder="1" applyAlignment="1" applyProtection="1">
      <alignment vertical="top"/>
      <protection/>
    </xf>
    <xf numFmtId="49" fontId="9" fillId="0" borderId="0" xfId="0" applyNumberFormat="1" applyFont="1" applyFill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right" vertical="top"/>
      <protection/>
    </xf>
    <xf numFmtId="49" fontId="0" fillId="0" borderId="19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49" fontId="9" fillId="0" borderId="0" xfId="0" applyNumberFormat="1" applyFont="1" applyFill="1" applyAlignment="1" applyProtection="1">
      <alignment horizontal="left" vertical="top"/>
      <protection/>
    </xf>
    <xf numFmtId="4" fontId="43" fillId="0" borderId="0" xfId="0" applyNumberFormat="1" applyFont="1" applyFill="1" applyAlignment="1" applyProtection="1">
      <alignment horizontal="right" vertical="top"/>
      <protection/>
    </xf>
    <xf numFmtId="0" fontId="43" fillId="0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justify" vertical="top" wrapText="1"/>
      <protection/>
    </xf>
    <xf numFmtId="49" fontId="3" fillId="0" borderId="0" xfId="0" applyNumberFormat="1" applyFont="1" applyFill="1" applyAlignment="1" applyProtection="1">
      <alignment horizontal="justify" vertical="top"/>
      <protection/>
    </xf>
    <xf numFmtId="49" fontId="0" fillId="0" borderId="0" xfId="0" applyNumberFormat="1" applyFont="1" applyFill="1" applyAlignment="1" applyProtection="1">
      <alignment horizontal="justify" vertical="top"/>
      <protection/>
    </xf>
    <xf numFmtId="49" fontId="44" fillId="0" borderId="43" xfId="0" applyNumberFormat="1" applyFont="1" applyFill="1" applyBorder="1" applyAlignment="1" applyProtection="1">
      <alignment vertical="top"/>
      <protection/>
    </xf>
    <xf numFmtId="49" fontId="44" fillId="0" borderId="0" xfId="0" applyNumberFormat="1" applyFont="1" applyFill="1" applyBorder="1" applyAlignment="1" applyProtection="1">
      <alignment vertical="top"/>
      <protection/>
    </xf>
    <xf numFmtId="183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4" fontId="0" fillId="0" borderId="43" xfId="0" applyNumberFormat="1" applyFont="1" applyFill="1" applyBorder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44" xfId="0" applyFont="1" applyFill="1" applyBorder="1" applyAlignment="1" applyProtection="1">
      <alignment vertical="top"/>
      <protection/>
    </xf>
    <xf numFmtId="0" fontId="0" fillId="0" borderId="41" xfId="0" applyFont="1" applyFill="1" applyBorder="1" applyAlignment="1" applyProtection="1">
      <alignment vertical="top"/>
      <protection/>
    </xf>
    <xf numFmtId="49" fontId="3" fillId="0" borderId="0" xfId="0" applyNumberFormat="1" applyFont="1" applyFill="1" applyAlignment="1" applyProtection="1">
      <alignment horizontal="left" vertical="top" wrapText="1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3" fillId="0" borderId="45" xfId="0" applyNumberFormat="1" applyFont="1" applyBorder="1" applyAlignment="1" applyProtection="1">
      <alignment horizontal="center" vertical="center"/>
      <protection/>
    </xf>
  </cellXfs>
  <cellStyles count="147">
    <cellStyle name="Normal" xfId="0"/>
    <cellStyle name="20 % – Poudarek1" xfId="15"/>
    <cellStyle name="20 % – Poudarek1 2" xfId="16"/>
    <cellStyle name="20 % – Poudarek2" xfId="17"/>
    <cellStyle name="20 % – Poudarek2 2" xfId="18"/>
    <cellStyle name="20 % – Poudarek3" xfId="19"/>
    <cellStyle name="20 % – Poudarek3 2" xfId="20"/>
    <cellStyle name="20 % – Poudarek4" xfId="21"/>
    <cellStyle name="20 % – Poudarek4 2" xfId="22"/>
    <cellStyle name="20 % – Poudarek5" xfId="23"/>
    <cellStyle name="20 % – Poudarek5 2" xfId="24"/>
    <cellStyle name="20 % – Poudarek6" xfId="25"/>
    <cellStyle name="20 % – Poudarek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Poudarek1" xfId="33"/>
    <cellStyle name="40 % – Poudarek1 2" xfId="34"/>
    <cellStyle name="40 % – Poudarek2" xfId="35"/>
    <cellStyle name="40 % – Poudarek2 2" xfId="36"/>
    <cellStyle name="40 % – Poudarek3" xfId="37"/>
    <cellStyle name="40 % – Poudarek3 2" xfId="38"/>
    <cellStyle name="40 % – Poudarek4" xfId="39"/>
    <cellStyle name="40 % – Poudarek4 2" xfId="40"/>
    <cellStyle name="40 % – Poudarek5" xfId="41"/>
    <cellStyle name="40 % – Poudarek5 2" xfId="42"/>
    <cellStyle name="40 % – Poudarek6" xfId="43"/>
    <cellStyle name="40 % – Poudarek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Poudarek1" xfId="51"/>
    <cellStyle name="60 % – Poudarek1 2" xfId="52"/>
    <cellStyle name="60 % – Poudarek2" xfId="53"/>
    <cellStyle name="60 % – Poudarek2 2" xfId="54"/>
    <cellStyle name="60 % – Poudarek3" xfId="55"/>
    <cellStyle name="60 % – Poudarek3 2" xfId="56"/>
    <cellStyle name="60 % – Poudarek4" xfId="57"/>
    <cellStyle name="60 % – Poudarek4 2" xfId="58"/>
    <cellStyle name="60 % – Poudarek5" xfId="59"/>
    <cellStyle name="60 % – Poudarek5 2" xfId="60"/>
    <cellStyle name="60 % – Poudarek6" xfId="61"/>
    <cellStyle name="60 % – Poudarek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Dobro" xfId="78"/>
    <cellStyle name="Dobro 2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Input" xfId="87"/>
    <cellStyle name="Izhod" xfId="88"/>
    <cellStyle name="Izhod 2" xfId="89"/>
    <cellStyle name="Linked Cell" xfId="90"/>
    <cellStyle name="Naslov" xfId="91"/>
    <cellStyle name="Naslov 1" xfId="92"/>
    <cellStyle name="Naslov 1 2" xfId="93"/>
    <cellStyle name="Naslov 2" xfId="94"/>
    <cellStyle name="Naslov 2 2" xfId="95"/>
    <cellStyle name="Naslov 3" xfId="96"/>
    <cellStyle name="Naslov 3 2" xfId="97"/>
    <cellStyle name="Naslov 4" xfId="98"/>
    <cellStyle name="Naslov 4 2" xfId="99"/>
    <cellStyle name="Naslov 5" xfId="100"/>
    <cellStyle name="Navadno 2" xfId="101"/>
    <cellStyle name="Navadno 2 2" xfId="102"/>
    <cellStyle name="Navadno 2_3_3_2 - GNPI z rekap" xfId="103"/>
    <cellStyle name="Navadno 3" xfId="104"/>
    <cellStyle name="Navadno 4" xfId="105"/>
    <cellStyle name="Navadno 5" xfId="106"/>
    <cellStyle name="Navadno 5 2" xfId="107"/>
    <cellStyle name="Navadno 5_3_3_2 - GNPI z rekap" xfId="108"/>
    <cellStyle name="Navadno 6" xfId="109"/>
    <cellStyle name="Navadno 7" xfId="110"/>
    <cellStyle name="Navadno 8" xfId="111"/>
    <cellStyle name="Neutral" xfId="112"/>
    <cellStyle name="Nevtralno" xfId="113"/>
    <cellStyle name="Nevtralno 2" xfId="114"/>
    <cellStyle name="Normal 3" xfId="115"/>
    <cellStyle name="Normal 4" xfId="116"/>
    <cellStyle name="Note" xfId="117"/>
    <cellStyle name="Followed Hyperlink" xfId="118"/>
    <cellStyle name="Percent" xfId="119"/>
    <cellStyle name="Odstotek 2" xfId="120"/>
    <cellStyle name="Opomba" xfId="121"/>
    <cellStyle name="Opomba 2" xfId="122"/>
    <cellStyle name="Opomba 3" xfId="123"/>
    <cellStyle name="Opozorilo" xfId="124"/>
    <cellStyle name="Opozorilo 2" xfId="125"/>
    <cellStyle name="Output" xfId="126"/>
    <cellStyle name="Pojasnjevalno besedilo" xfId="127"/>
    <cellStyle name="Pojasnjevalno besedilo 2" xfId="128"/>
    <cellStyle name="Poudarek1" xfId="129"/>
    <cellStyle name="Poudarek1 2" xfId="130"/>
    <cellStyle name="Poudarek2" xfId="131"/>
    <cellStyle name="Poudarek2 2" xfId="132"/>
    <cellStyle name="Poudarek3" xfId="133"/>
    <cellStyle name="Poudarek3 2" xfId="134"/>
    <cellStyle name="Poudarek4" xfId="135"/>
    <cellStyle name="Poudarek4 2" xfId="136"/>
    <cellStyle name="Poudarek5" xfId="137"/>
    <cellStyle name="Poudarek5 2" xfId="138"/>
    <cellStyle name="Poudarek6" xfId="139"/>
    <cellStyle name="Poudarek6 2" xfId="140"/>
    <cellStyle name="Povezana celica" xfId="141"/>
    <cellStyle name="Povezana celica 2" xfId="142"/>
    <cellStyle name="Preveri celico" xfId="143"/>
    <cellStyle name="Preveri celico 2" xfId="144"/>
    <cellStyle name="Računanje" xfId="145"/>
    <cellStyle name="Računanje 2" xfId="146"/>
    <cellStyle name="Slabo" xfId="147"/>
    <cellStyle name="Slabo 2" xfId="148"/>
    <cellStyle name="Slog 1" xfId="149"/>
    <cellStyle name="Title" xfId="150"/>
    <cellStyle name="Total" xfId="151"/>
    <cellStyle name="Currency" xfId="152"/>
    <cellStyle name="Currency [0]" xfId="153"/>
    <cellStyle name="Comma" xfId="154"/>
    <cellStyle name="Comma [0]" xfId="155"/>
    <cellStyle name="Vnos" xfId="156"/>
    <cellStyle name="Vnos 2" xfId="157"/>
    <cellStyle name="Vsota" xfId="158"/>
    <cellStyle name="Vsota 2" xfId="159"/>
    <cellStyle name="Warning Text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5"/>
  <sheetViews>
    <sheetView view="pageBreakPreview" zoomScaleNormal="85" zoomScaleSheetLayoutView="100" workbookViewId="0" topLeftCell="A4">
      <selection activeCell="B15" sqref="B15"/>
    </sheetView>
  </sheetViews>
  <sheetFormatPr defaultColWidth="11.33203125" defaultRowHeight="12.75" customHeight="1"/>
  <cols>
    <col min="1" max="1" width="7.66015625" style="43" customWidth="1"/>
    <col min="2" max="2" width="53.83203125" style="4" customWidth="1"/>
    <col min="3" max="3" width="25.83203125" style="5" customWidth="1"/>
    <col min="4" max="4" width="40" style="6" customWidth="1"/>
    <col min="5" max="6" width="12.83203125" style="7" customWidth="1"/>
    <col min="7" max="16384" width="11.33203125" style="7" customWidth="1"/>
  </cols>
  <sheetData>
    <row r="2" ht="12.75" customHeight="1">
      <c r="A2" s="3" t="s">
        <v>288</v>
      </c>
    </row>
    <row r="7" spans="1:4" s="8" customFormat="1" ht="21" customHeight="1">
      <c r="A7" s="101" t="s">
        <v>0</v>
      </c>
      <c r="B7" s="101"/>
      <c r="C7" s="101"/>
      <c r="D7" s="101"/>
    </row>
    <row r="8" spans="1:4" s="8" customFormat="1" ht="21" customHeight="1">
      <c r="A8" s="102"/>
      <c r="B8" s="102"/>
      <c r="C8" s="102"/>
      <c r="D8" s="102"/>
    </row>
    <row r="9" spans="1:4" s="8" customFormat="1" ht="21" customHeight="1">
      <c r="A9" s="9" t="s">
        <v>1</v>
      </c>
      <c r="B9" s="10" t="s">
        <v>2</v>
      </c>
      <c r="C9" s="11"/>
      <c r="D9" s="12" t="s">
        <v>3</v>
      </c>
    </row>
    <row r="10" spans="1:4" ht="21" customHeight="1">
      <c r="A10" s="13" t="s">
        <v>4</v>
      </c>
      <c r="B10" s="14" t="str">
        <f>Popis!C5</f>
        <v>PREDDELA</v>
      </c>
      <c r="C10" s="15"/>
      <c r="D10" s="16">
        <f>Popis!F80</f>
        <v>25000</v>
      </c>
    </row>
    <row r="11" spans="1:4" ht="21" customHeight="1">
      <c r="A11" s="13" t="s">
        <v>5</v>
      </c>
      <c r="B11" s="14" t="str">
        <f>Popis!C83</f>
        <v>ZEMELJSKA DELA IN TEMELJENJE</v>
      </c>
      <c r="C11" s="15"/>
      <c r="D11" s="16">
        <f>Popis!F162</f>
        <v>0</v>
      </c>
    </row>
    <row r="12" spans="1:4" ht="21" customHeight="1">
      <c r="A12" s="13" t="s">
        <v>6</v>
      </c>
      <c r="B12" s="14" t="str">
        <f>Popis!C165</f>
        <v>VOZIŠČNE KONSTRUKCIJE</v>
      </c>
      <c r="C12" s="15"/>
      <c r="D12" s="16">
        <f>Popis!F214</f>
        <v>0</v>
      </c>
    </row>
    <row r="13" spans="1:4" ht="21" customHeight="1">
      <c r="A13" s="13" t="s">
        <v>7</v>
      </c>
      <c r="B13" s="14" t="str">
        <f>Popis!C217</f>
        <v>ODVODNJAVANJE</v>
      </c>
      <c r="C13" s="15"/>
      <c r="D13" s="16">
        <f>Popis!F302</f>
        <v>0</v>
      </c>
    </row>
    <row r="14" spans="1:4" ht="21" customHeight="1">
      <c r="A14" s="13" t="s">
        <v>8</v>
      </c>
      <c r="B14" s="14" t="str">
        <f>Popis!C305</f>
        <v>GRADBENA IN OBRTNIŠKA DELA</v>
      </c>
      <c r="C14" s="15"/>
      <c r="D14" s="16">
        <f>Popis!F317</f>
        <v>0</v>
      </c>
    </row>
    <row r="15" spans="1:4" ht="21" customHeight="1">
      <c r="A15" s="13" t="s">
        <v>9</v>
      </c>
      <c r="B15" s="14" t="str">
        <f>Popis!C320</f>
        <v>OPREMA CEST</v>
      </c>
      <c r="C15" s="15"/>
      <c r="D15" s="16">
        <f>Popis!F385</f>
        <v>0</v>
      </c>
    </row>
    <row r="16" spans="1:4" ht="21" customHeight="1">
      <c r="A16" s="17" t="s">
        <v>10</v>
      </c>
      <c r="B16" s="18" t="str">
        <f>Popis!C388</f>
        <v>TUJE STORITVE</v>
      </c>
      <c r="C16" s="19"/>
      <c r="D16" s="20">
        <f>Popis!F408</f>
        <v>0</v>
      </c>
    </row>
    <row r="17" spans="1:4" ht="21" customHeight="1">
      <c r="A17" s="21"/>
      <c r="B17" s="22"/>
      <c r="C17" s="23"/>
      <c r="D17" s="24">
        <f>SUM(D10:D16)</f>
        <v>25000</v>
      </c>
    </row>
    <row r="18" spans="1:4" ht="21" customHeight="1">
      <c r="A18" s="21"/>
      <c r="B18" s="22" t="s">
        <v>287</v>
      </c>
      <c r="C18" s="25">
        <v>0.1</v>
      </c>
      <c r="D18" s="24">
        <f>C18*D17</f>
        <v>2500</v>
      </c>
    </row>
    <row r="19" spans="1:4" ht="21" customHeight="1">
      <c r="A19" s="26"/>
      <c r="B19" s="27" t="s">
        <v>11</v>
      </c>
      <c r="C19" s="28"/>
      <c r="D19" s="29">
        <f>D17+D18</f>
        <v>27500</v>
      </c>
    </row>
    <row r="20" spans="1:4" s="33" customFormat="1" ht="21" customHeight="1">
      <c r="A20" s="30"/>
      <c r="B20" s="31" t="s">
        <v>12</v>
      </c>
      <c r="C20" s="25">
        <v>0.22</v>
      </c>
      <c r="D20" s="32">
        <f>D19*C20</f>
        <v>6050</v>
      </c>
    </row>
    <row r="21" spans="1:4" s="38" customFormat="1" ht="21" customHeight="1">
      <c r="A21" s="34"/>
      <c r="B21" s="35" t="s">
        <v>13</v>
      </c>
      <c r="C21" s="36"/>
      <c r="D21" s="37">
        <f>D20+D19</f>
        <v>33550</v>
      </c>
    </row>
    <row r="22" spans="1:3" ht="12.75" customHeight="1">
      <c r="A22" s="39"/>
      <c r="C22" s="7"/>
    </row>
    <row r="23" spans="1:3" ht="12.75" customHeight="1">
      <c r="A23" s="39"/>
      <c r="C23" s="7"/>
    </row>
    <row r="24" spans="1:3" ht="12.75" customHeight="1">
      <c r="A24" s="39"/>
      <c r="C24" s="7"/>
    </row>
    <row r="25" spans="1:3" ht="12.75" customHeight="1">
      <c r="A25" s="39"/>
      <c r="C25" s="7"/>
    </row>
    <row r="26" spans="1:3" ht="12.75" customHeight="1">
      <c r="A26" s="39"/>
      <c r="C26" s="7"/>
    </row>
    <row r="27" spans="1:3" ht="12.75" customHeight="1">
      <c r="A27" s="39"/>
      <c r="C27" s="7"/>
    </row>
    <row r="28" spans="1:5" ht="25.5">
      <c r="A28" s="100" t="s">
        <v>110</v>
      </c>
      <c r="B28" s="100"/>
      <c r="C28" s="100"/>
      <c r="D28" s="100"/>
      <c r="E28" s="41" t="s">
        <v>113</v>
      </c>
    </row>
    <row r="29" spans="1:5" ht="12.75">
      <c r="A29" s="40"/>
      <c r="B29" s="40"/>
      <c r="C29" s="40"/>
      <c r="D29" s="40"/>
      <c r="E29" s="41"/>
    </row>
    <row r="30" spans="1:5" ht="25.5" customHeight="1">
      <c r="A30" s="100" t="s">
        <v>111</v>
      </c>
      <c r="B30" s="100"/>
      <c r="C30" s="100"/>
      <c r="D30" s="100"/>
      <c r="E30" s="42" t="s">
        <v>114</v>
      </c>
    </row>
    <row r="31" spans="1:5" ht="12.75">
      <c r="A31" s="40"/>
      <c r="B31" s="40"/>
      <c r="C31" s="40"/>
      <c r="D31" s="40"/>
      <c r="E31" s="42"/>
    </row>
    <row r="32" spans="1:5" ht="12.75" customHeight="1">
      <c r="A32" s="100" t="s">
        <v>265</v>
      </c>
      <c r="B32" s="100"/>
      <c r="C32" s="100"/>
      <c r="D32" s="100"/>
      <c r="E32" s="42"/>
    </row>
    <row r="33" spans="1:5" ht="12.75">
      <c r="A33" s="40"/>
      <c r="B33" s="40"/>
      <c r="C33" s="40"/>
      <c r="D33" s="40"/>
      <c r="E33" s="42"/>
    </row>
    <row r="34" spans="1:5" ht="25.5">
      <c r="A34" s="100" t="s">
        <v>112</v>
      </c>
      <c r="B34" s="100"/>
      <c r="C34" s="100"/>
      <c r="D34" s="100"/>
      <c r="E34" s="42" t="s">
        <v>113</v>
      </c>
    </row>
    <row r="35" spans="1:5" ht="12.75">
      <c r="A35" s="40"/>
      <c r="B35" s="40"/>
      <c r="C35" s="40"/>
      <c r="D35" s="40"/>
      <c r="E35" s="42"/>
    </row>
    <row r="36" spans="1:5" ht="51" customHeight="1">
      <c r="A36" s="100" t="s">
        <v>116</v>
      </c>
      <c r="B36" s="100"/>
      <c r="C36" s="100"/>
      <c r="D36" s="100"/>
      <c r="E36" s="42" t="s">
        <v>115</v>
      </c>
    </row>
    <row r="37" spans="1:5" ht="12.75">
      <c r="A37" s="40"/>
      <c r="B37" s="40"/>
      <c r="C37" s="40"/>
      <c r="D37" s="40"/>
      <c r="E37" s="42"/>
    </row>
    <row r="38" spans="1:5" ht="76.5" customHeight="1">
      <c r="A38" s="100" t="s">
        <v>263</v>
      </c>
      <c r="B38" s="100"/>
      <c r="C38" s="100"/>
      <c r="D38" s="100"/>
      <c r="E38" s="42"/>
    </row>
    <row r="39" spans="1:5" ht="12.75">
      <c r="A39" s="40"/>
      <c r="B39" s="40"/>
      <c r="C39" s="40"/>
      <c r="D39" s="40"/>
      <c r="E39" s="42"/>
    </row>
    <row r="40" spans="1:5" ht="51" customHeight="1">
      <c r="A40" s="100" t="s">
        <v>264</v>
      </c>
      <c r="B40" s="100"/>
      <c r="C40" s="100"/>
      <c r="D40" s="100"/>
      <c r="E40" s="42"/>
    </row>
    <row r="41" spans="1:5" ht="12.75">
      <c r="A41" s="40"/>
      <c r="B41" s="40"/>
      <c r="C41" s="40"/>
      <c r="D41" s="40"/>
      <c r="E41" s="42"/>
    </row>
    <row r="42" spans="1:5" ht="25.5" customHeight="1">
      <c r="A42" s="100" t="s">
        <v>260</v>
      </c>
      <c r="B42" s="100"/>
      <c r="C42" s="100"/>
      <c r="D42" s="100"/>
      <c r="E42" s="42"/>
    </row>
    <row r="43" spans="1:5" ht="12.75">
      <c r="A43" s="40"/>
      <c r="B43" s="40"/>
      <c r="C43" s="40"/>
      <c r="D43" s="40"/>
      <c r="E43" s="42"/>
    </row>
    <row r="44" spans="1:5" ht="12.75" customHeight="1">
      <c r="A44" s="100" t="s">
        <v>266</v>
      </c>
      <c r="B44" s="100"/>
      <c r="C44" s="100"/>
      <c r="D44" s="100"/>
      <c r="E44" s="42"/>
    </row>
    <row r="45" spans="1:5" ht="12.75">
      <c r="A45" s="40"/>
      <c r="B45" s="40"/>
      <c r="C45" s="40"/>
      <c r="D45" s="40"/>
      <c r="E45" s="42"/>
    </row>
    <row r="46" spans="1:3" ht="12.75" customHeight="1">
      <c r="A46" s="39"/>
      <c r="C46" s="7"/>
    </row>
    <row r="47" spans="1:3" ht="12.75" customHeight="1">
      <c r="A47" s="39"/>
      <c r="C47" s="7"/>
    </row>
    <row r="48" spans="1:3" ht="12.75" customHeight="1">
      <c r="A48" s="39"/>
      <c r="C48" s="7"/>
    </row>
    <row r="49" spans="1:3" ht="12.75" customHeight="1">
      <c r="A49" s="39"/>
      <c r="C49" s="7"/>
    </row>
    <row r="50" spans="1:3" ht="12.75" customHeight="1">
      <c r="A50" s="39"/>
      <c r="C50" s="7"/>
    </row>
    <row r="51" spans="1:3" ht="12.75" customHeight="1">
      <c r="A51" s="39"/>
      <c r="C51" s="7"/>
    </row>
    <row r="52" spans="1:3" ht="12.75" customHeight="1">
      <c r="A52" s="39"/>
      <c r="C52" s="7"/>
    </row>
    <row r="53" spans="1:3" ht="12.75" customHeight="1">
      <c r="A53" s="39"/>
      <c r="C53" s="7"/>
    </row>
    <row r="54" spans="1:3" ht="12.75" customHeight="1">
      <c r="A54" s="39"/>
      <c r="C54" s="7"/>
    </row>
    <row r="55" spans="1:3" ht="12.75" customHeight="1">
      <c r="A55" s="39"/>
      <c r="C55" s="7"/>
    </row>
    <row r="56" spans="1:3" ht="12.75" customHeight="1">
      <c r="A56" s="39"/>
      <c r="C56" s="7"/>
    </row>
    <row r="57" spans="1:3" ht="12.75" customHeight="1">
      <c r="A57" s="39"/>
      <c r="C57" s="7"/>
    </row>
    <row r="58" spans="1:3" ht="12.75" customHeight="1">
      <c r="A58" s="39"/>
      <c r="C58" s="7"/>
    </row>
    <row r="59" spans="1:3" ht="12.75" customHeight="1">
      <c r="A59" s="39"/>
      <c r="C59" s="7"/>
    </row>
    <row r="60" spans="1:3" ht="12.75" customHeight="1">
      <c r="A60" s="39"/>
      <c r="C60" s="7"/>
    </row>
    <row r="61" spans="1:3" ht="12.75" customHeight="1">
      <c r="A61" s="39"/>
      <c r="C61" s="7"/>
    </row>
    <row r="62" spans="1:3" ht="12.75" customHeight="1">
      <c r="A62" s="39"/>
      <c r="C62" s="7"/>
    </row>
    <row r="63" spans="1:3" ht="12.75" customHeight="1">
      <c r="A63" s="39"/>
      <c r="C63" s="7"/>
    </row>
    <row r="64" spans="1:3" ht="12.75" customHeight="1">
      <c r="A64" s="39"/>
      <c r="C64" s="7"/>
    </row>
    <row r="65" spans="1:3" ht="12.75" customHeight="1">
      <c r="A65" s="39"/>
      <c r="C65" s="7"/>
    </row>
    <row r="66" spans="1:3" ht="12.75" customHeight="1">
      <c r="A66" s="39"/>
      <c r="C66" s="7"/>
    </row>
    <row r="67" spans="1:3" ht="12.75" customHeight="1">
      <c r="A67" s="39"/>
      <c r="C67" s="7"/>
    </row>
    <row r="68" spans="1:3" ht="12.75" customHeight="1">
      <c r="A68" s="39"/>
      <c r="C68" s="7"/>
    </row>
    <row r="69" spans="1:3" ht="12.75" customHeight="1">
      <c r="A69" s="39"/>
      <c r="C69" s="7"/>
    </row>
    <row r="70" spans="1:3" ht="12.75" customHeight="1">
      <c r="A70" s="39"/>
      <c r="C70" s="7"/>
    </row>
    <row r="71" spans="1:3" ht="12.75" customHeight="1">
      <c r="A71" s="39"/>
      <c r="C71" s="7"/>
    </row>
    <row r="72" spans="1:3" ht="12.75" customHeight="1">
      <c r="A72" s="39"/>
      <c r="C72" s="7"/>
    </row>
    <row r="73" spans="1:3" ht="12.75" customHeight="1">
      <c r="A73" s="39"/>
      <c r="C73" s="7"/>
    </row>
    <row r="74" spans="1:3" ht="12.75" customHeight="1">
      <c r="A74" s="39"/>
      <c r="C74" s="7"/>
    </row>
    <row r="75" spans="1:3" ht="12.75" customHeight="1">
      <c r="A75" s="39"/>
      <c r="C75" s="7"/>
    </row>
    <row r="76" spans="1:3" ht="12.75" customHeight="1">
      <c r="A76" s="39"/>
      <c r="C76" s="7"/>
    </row>
    <row r="77" spans="1:3" ht="12.75" customHeight="1">
      <c r="A77" s="39"/>
      <c r="C77" s="7"/>
    </row>
    <row r="78" spans="1:3" ht="12.75" customHeight="1">
      <c r="A78" s="39"/>
      <c r="C78" s="7"/>
    </row>
    <row r="79" spans="1:3" ht="12.75" customHeight="1">
      <c r="A79" s="39"/>
      <c r="C79" s="7"/>
    </row>
    <row r="80" spans="1:3" ht="12.75" customHeight="1">
      <c r="A80" s="39"/>
      <c r="C80" s="7"/>
    </row>
    <row r="81" spans="1:3" ht="12.75" customHeight="1">
      <c r="A81" s="39"/>
      <c r="C81" s="7"/>
    </row>
    <row r="82" spans="1:3" ht="12.75" customHeight="1">
      <c r="A82" s="39"/>
      <c r="C82" s="7"/>
    </row>
    <row r="83" spans="1:3" ht="12.75" customHeight="1">
      <c r="A83" s="39"/>
      <c r="C83" s="7"/>
    </row>
    <row r="84" spans="1:3" ht="12.75" customHeight="1">
      <c r="A84" s="39"/>
      <c r="C84" s="7"/>
    </row>
    <row r="85" spans="1:3" ht="12.75" customHeight="1">
      <c r="A85" s="39"/>
      <c r="C85" s="7"/>
    </row>
    <row r="86" spans="1:3" ht="12.75" customHeight="1">
      <c r="A86" s="39"/>
      <c r="C86" s="7"/>
    </row>
    <row r="87" spans="1:3" ht="12.75" customHeight="1">
      <c r="A87" s="39"/>
      <c r="C87" s="7"/>
    </row>
    <row r="88" spans="1:3" ht="12.75" customHeight="1">
      <c r="A88" s="39"/>
      <c r="C88" s="7"/>
    </row>
    <row r="89" spans="1:3" ht="12.75" customHeight="1">
      <c r="A89" s="39"/>
      <c r="C89" s="7"/>
    </row>
    <row r="90" spans="1:3" ht="12.75" customHeight="1">
      <c r="A90" s="39"/>
      <c r="C90" s="7"/>
    </row>
    <row r="91" spans="1:3" ht="12.75" customHeight="1">
      <c r="A91" s="39"/>
      <c r="C91" s="7"/>
    </row>
    <row r="92" spans="1:3" ht="12.75" customHeight="1">
      <c r="A92" s="39"/>
      <c r="C92" s="7"/>
    </row>
    <row r="93" spans="1:3" ht="12.75" customHeight="1">
      <c r="A93" s="39"/>
      <c r="C93" s="7"/>
    </row>
    <row r="94" spans="1:3" ht="12.75" customHeight="1">
      <c r="A94" s="39"/>
      <c r="C94" s="7"/>
    </row>
    <row r="95" spans="1:3" ht="12.75" customHeight="1">
      <c r="A95" s="39"/>
      <c r="C95" s="7"/>
    </row>
    <row r="96" spans="1:3" ht="12.75" customHeight="1">
      <c r="A96" s="39"/>
      <c r="C96" s="7"/>
    </row>
    <row r="97" spans="1:3" ht="12.75" customHeight="1">
      <c r="A97" s="39"/>
      <c r="C97" s="7"/>
    </row>
    <row r="98" spans="1:3" ht="12.75" customHeight="1">
      <c r="A98" s="39"/>
      <c r="C98" s="7"/>
    </row>
    <row r="99" spans="1:3" ht="12.75" customHeight="1">
      <c r="A99" s="39"/>
      <c r="C99" s="7"/>
    </row>
    <row r="100" spans="1:3" ht="12.75" customHeight="1">
      <c r="A100" s="39"/>
      <c r="C100" s="7"/>
    </row>
    <row r="101" spans="1:3" ht="12.75" customHeight="1">
      <c r="A101" s="39"/>
      <c r="C101" s="7"/>
    </row>
    <row r="102" spans="1:3" ht="12.75" customHeight="1">
      <c r="A102" s="39"/>
      <c r="C102" s="7"/>
    </row>
    <row r="103" spans="1:3" ht="12.75" customHeight="1">
      <c r="A103" s="39"/>
      <c r="C103" s="7"/>
    </row>
    <row r="104" spans="1:3" ht="12.75" customHeight="1">
      <c r="A104" s="39"/>
      <c r="C104" s="7"/>
    </row>
    <row r="105" spans="1:3" ht="12.75" customHeight="1">
      <c r="A105" s="39"/>
      <c r="C105" s="7"/>
    </row>
    <row r="106" spans="1:3" ht="12.75" customHeight="1">
      <c r="A106" s="39"/>
      <c r="C106" s="7"/>
    </row>
    <row r="107" spans="1:3" ht="12.75" customHeight="1">
      <c r="A107" s="39"/>
      <c r="C107" s="7"/>
    </row>
    <row r="108" spans="1:3" ht="12.75" customHeight="1">
      <c r="A108" s="39"/>
      <c r="C108" s="7"/>
    </row>
    <row r="109" spans="1:3" ht="12.75" customHeight="1">
      <c r="A109" s="39"/>
      <c r="C109" s="7"/>
    </row>
    <row r="110" spans="1:3" ht="12.75" customHeight="1">
      <c r="A110" s="39"/>
      <c r="C110" s="7"/>
    </row>
    <row r="111" spans="1:3" ht="12.75" customHeight="1">
      <c r="A111" s="39"/>
      <c r="C111" s="7"/>
    </row>
    <row r="112" spans="1:3" ht="12.75" customHeight="1">
      <c r="A112" s="39"/>
      <c r="C112" s="7"/>
    </row>
    <row r="113" spans="1:3" ht="12.75" customHeight="1">
      <c r="A113" s="39"/>
      <c r="C113" s="7"/>
    </row>
    <row r="114" spans="1:3" ht="12.75" customHeight="1">
      <c r="A114" s="39"/>
      <c r="C114" s="7"/>
    </row>
    <row r="115" spans="1:3" ht="12.75" customHeight="1">
      <c r="A115" s="39"/>
      <c r="C115" s="7"/>
    </row>
    <row r="116" spans="1:3" ht="12.75" customHeight="1">
      <c r="A116" s="39"/>
      <c r="C116" s="7"/>
    </row>
    <row r="117" spans="1:3" ht="12.75" customHeight="1">
      <c r="A117" s="39"/>
      <c r="C117" s="7"/>
    </row>
    <row r="118" spans="1:3" ht="12.75" customHeight="1">
      <c r="A118" s="39"/>
      <c r="C118" s="7"/>
    </row>
    <row r="119" spans="1:3" ht="12.75" customHeight="1">
      <c r="A119" s="39"/>
      <c r="C119" s="7"/>
    </row>
    <row r="120" spans="1:3" ht="12.75" customHeight="1">
      <c r="A120" s="39"/>
      <c r="C120" s="7"/>
    </row>
    <row r="121" spans="1:3" ht="12.75" customHeight="1">
      <c r="A121" s="39"/>
      <c r="C121" s="7"/>
    </row>
    <row r="122" spans="1:3" ht="12.75" customHeight="1">
      <c r="A122" s="39"/>
      <c r="C122" s="7"/>
    </row>
    <row r="123" spans="1:3" ht="12.75" customHeight="1">
      <c r="A123" s="39"/>
      <c r="C123" s="7"/>
    </row>
    <row r="124" spans="1:3" ht="12.75" customHeight="1">
      <c r="A124" s="39"/>
      <c r="C124" s="7"/>
    </row>
    <row r="125" spans="1:3" ht="12.75" customHeight="1">
      <c r="A125" s="39"/>
      <c r="C125" s="7"/>
    </row>
    <row r="126" spans="1:3" ht="12.75" customHeight="1">
      <c r="A126" s="39"/>
      <c r="C126" s="7"/>
    </row>
    <row r="127" spans="1:3" ht="12.75" customHeight="1">
      <c r="A127" s="39"/>
      <c r="C127" s="7"/>
    </row>
    <row r="128" spans="1:3" ht="12.75" customHeight="1">
      <c r="A128" s="39"/>
      <c r="C128" s="7"/>
    </row>
    <row r="129" spans="1:3" ht="12.75" customHeight="1">
      <c r="A129" s="39"/>
      <c r="C129" s="7"/>
    </row>
    <row r="130" spans="1:3" ht="12.75" customHeight="1">
      <c r="A130" s="39"/>
      <c r="C130" s="7"/>
    </row>
    <row r="131" spans="1:3" ht="12.75" customHeight="1">
      <c r="A131" s="39"/>
      <c r="C131" s="7"/>
    </row>
    <row r="132" spans="1:3" ht="12.75" customHeight="1">
      <c r="A132" s="39"/>
      <c r="C132" s="7"/>
    </row>
    <row r="133" spans="1:3" ht="12.75" customHeight="1">
      <c r="A133" s="39"/>
      <c r="C133" s="7"/>
    </row>
    <row r="134" spans="1:3" ht="12.75" customHeight="1">
      <c r="A134" s="39"/>
      <c r="C134" s="7"/>
    </row>
    <row r="135" spans="1:3" ht="12.75" customHeight="1">
      <c r="A135" s="39"/>
      <c r="C135" s="7"/>
    </row>
    <row r="136" spans="1:3" ht="12.75" customHeight="1">
      <c r="A136" s="39"/>
      <c r="C136" s="7"/>
    </row>
    <row r="137" spans="1:3" ht="12.75" customHeight="1">
      <c r="A137" s="39"/>
      <c r="C137" s="7"/>
    </row>
    <row r="138" spans="1:3" ht="12.75" customHeight="1">
      <c r="A138" s="39"/>
      <c r="C138" s="7"/>
    </row>
    <row r="139" spans="1:3" ht="12.75" customHeight="1">
      <c r="A139" s="39"/>
      <c r="C139" s="7"/>
    </row>
    <row r="140" spans="1:3" ht="12.75" customHeight="1">
      <c r="A140" s="39"/>
      <c r="C140" s="7"/>
    </row>
    <row r="141" spans="1:3" ht="12.75" customHeight="1">
      <c r="A141" s="39"/>
      <c r="C141" s="7"/>
    </row>
    <row r="142" spans="1:3" ht="12.75" customHeight="1">
      <c r="A142" s="39"/>
      <c r="C142" s="7"/>
    </row>
    <row r="143" spans="1:3" ht="12.75" customHeight="1">
      <c r="A143" s="39"/>
      <c r="C143" s="7"/>
    </row>
    <row r="144" spans="1:3" ht="12.75" customHeight="1">
      <c r="A144" s="39"/>
      <c r="C144" s="7"/>
    </row>
    <row r="145" spans="1:3" ht="12.75" customHeight="1">
      <c r="A145" s="39"/>
      <c r="C145" s="7"/>
    </row>
    <row r="146" spans="1:3" ht="12.75" customHeight="1">
      <c r="A146" s="39"/>
      <c r="C146" s="7"/>
    </row>
    <row r="147" spans="1:3" ht="12.75" customHeight="1">
      <c r="A147" s="39"/>
      <c r="C147" s="7"/>
    </row>
    <row r="148" spans="1:3" ht="12.75" customHeight="1">
      <c r="A148" s="39"/>
      <c r="C148" s="7"/>
    </row>
    <row r="149" spans="1:3" ht="12.75" customHeight="1">
      <c r="A149" s="39"/>
      <c r="C149" s="7"/>
    </row>
    <row r="150" spans="1:3" ht="12.75" customHeight="1">
      <c r="A150" s="39"/>
      <c r="C150" s="7"/>
    </row>
    <row r="151" spans="1:3" ht="12.75" customHeight="1">
      <c r="A151" s="39"/>
      <c r="C151" s="7"/>
    </row>
    <row r="152" spans="1:3" ht="12.75" customHeight="1">
      <c r="A152" s="39"/>
      <c r="C152" s="7"/>
    </row>
    <row r="153" spans="1:3" ht="12.75" customHeight="1">
      <c r="A153" s="39"/>
      <c r="C153" s="7"/>
    </row>
    <row r="154" spans="1:3" ht="12.75" customHeight="1">
      <c r="A154" s="39"/>
      <c r="C154" s="7"/>
    </row>
    <row r="155" spans="1:3" ht="12.75" customHeight="1">
      <c r="A155" s="39"/>
      <c r="C155" s="7"/>
    </row>
    <row r="156" spans="1:3" ht="12.75" customHeight="1">
      <c r="A156" s="39"/>
      <c r="C156" s="7"/>
    </row>
    <row r="157" spans="1:3" ht="12.75" customHeight="1">
      <c r="A157" s="39"/>
      <c r="C157" s="7"/>
    </row>
    <row r="158" spans="1:3" ht="12.75" customHeight="1">
      <c r="A158" s="39"/>
      <c r="C158" s="7"/>
    </row>
    <row r="159" spans="1:3" ht="12.75" customHeight="1">
      <c r="A159" s="39"/>
      <c r="C159" s="7"/>
    </row>
    <row r="160" spans="1:3" ht="12.75" customHeight="1">
      <c r="A160" s="39"/>
      <c r="C160" s="7"/>
    </row>
    <row r="161" spans="1:3" ht="12.75" customHeight="1">
      <c r="A161" s="39"/>
      <c r="C161" s="7"/>
    </row>
    <row r="162" spans="1:3" ht="12.75" customHeight="1">
      <c r="A162" s="39"/>
      <c r="C162" s="7"/>
    </row>
    <row r="163" spans="1:3" ht="12.75" customHeight="1">
      <c r="A163" s="39"/>
      <c r="C163" s="7"/>
    </row>
    <row r="164" spans="1:3" ht="12.75" customHeight="1">
      <c r="A164" s="39"/>
      <c r="C164" s="7"/>
    </row>
    <row r="165" spans="1:3" ht="12.75" customHeight="1">
      <c r="A165" s="39"/>
      <c r="C165" s="7"/>
    </row>
  </sheetData>
  <sheetProtection password="C6C1" sheet="1" objects="1" scenarios="1" selectLockedCells="1"/>
  <mergeCells count="11">
    <mergeCell ref="A36:D36"/>
    <mergeCell ref="A32:D32"/>
    <mergeCell ref="A42:D42"/>
    <mergeCell ref="A44:D44"/>
    <mergeCell ref="A7:D7"/>
    <mergeCell ref="A8:D8"/>
    <mergeCell ref="A28:D28"/>
    <mergeCell ref="A30:D30"/>
    <mergeCell ref="A34:D34"/>
    <mergeCell ref="A40:D40"/>
    <mergeCell ref="A38:D38"/>
  </mergeCells>
  <printOptions horizontalCentered="1"/>
  <pageMargins left="0.9055118110236221" right="0.7874015748031497" top="1.3779527559055118" bottom="0.7086614173228347" header="0.31496062992125984" footer="0.31496062992125984"/>
  <pageSetup firstPageNumber="1" useFirstPageNumber="1" fitToHeight="0" horizontalDpi="600" verticalDpi="600" orientation="portrait" paperSize="9" scale="82" r:id="rId1"/>
  <headerFooter differentFirst="1" alignWithMargins="0">
    <oddHeader>&amp;R3-NAČRT GRADBENIH KONSTRUKCIJ
Obnova vozišča na cesti R2-419/1204 Novo mesto – Šentjernej, od km 8,927 do km 10,000
št. načrta 01-TS/1/39-17</oddHeader>
    <oddFooter>&amp;LPREDRAČUN DEL&amp;R&amp;P/&amp;N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08"/>
  <sheetViews>
    <sheetView tabSelected="1" view="pageBreakPreview" zoomScaleNormal="85" zoomScaleSheetLayoutView="100" workbookViewId="0" topLeftCell="A340">
      <selection activeCell="E406" sqref="E406"/>
    </sheetView>
  </sheetViews>
  <sheetFormatPr defaultColWidth="12.83203125" defaultRowHeight="11.25"/>
  <cols>
    <col min="1" max="1" width="6.33203125" style="55" customWidth="1"/>
    <col min="2" max="2" width="4" style="55" customWidth="1"/>
    <col min="3" max="3" width="57.66015625" style="60" customWidth="1"/>
    <col min="4" max="4" width="9.5" style="57" customWidth="1"/>
    <col min="5" max="6" width="13.83203125" style="57" customWidth="1"/>
    <col min="7" max="16384" width="12.83203125" style="53" customWidth="1"/>
  </cols>
  <sheetData>
    <row r="1" spans="1:6" s="48" customFormat="1" ht="11.25">
      <c r="A1" s="44"/>
      <c r="B1" s="45"/>
      <c r="C1" s="46"/>
      <c r="D1" s="47"/>
      <c r="E1" s="47"/>
      <c r="F1" s="47"/>
    </row>
    <row r="2" spans="1:6" s="52" customFormat="1" ht="10.5" thickBot="1">
      <c r="A2" s="49" t="s">
        <v>14</v>
      </c>
      <c r="B2" s="49"/>
      <c r="C2" s="50" t="s">
        <v>15</v>
      </c>
      <c r="D2" s="51" t="s">
        <v>16</v>
      </c>
      <c r="E2" s="51" t="s">
        <v>17</v>
      </c>
      <c r="F2" s="51" t="s">
        <v>18</v>
      </c>
    </row>
    <row r="3" spans="1:6" ht="12" thickTop="1">
      <c r="A3" s="44"/>
      <c r="B3" s="44"/>
      <c r="C3" s="46"/>
      <c r="D3" s="47"/>
      <c r="E3" s="47"/>
      <c r="F3" s="47"/>
    </row>
    <row r="4" spans="1:6" ht="11.25">
      <c r="A4" s="44"/>
      <c r="B4" s="44"/>
      <c r="C4" s="46"/>
      <c r="D4" s="47"/>
      <c r="E4" s="47"/>
      <c r="F4" s="47"/>
    </row>
    <row r="5" spans="1:3" ht="12">
      <c r="A5" s="54">
        <v>1</v>
      </c>
      <c r="C5" s="56" t="s">
        <v>19</v>
      </c>
    </row>
    <row r="7" ht="11.25">
      <c r="C7" s="58" t="s">
        <v>20</v>
      </c>
    </row>
    <row r="8" spans="1:2" ht="11.25">
      <c r="A8" s="59">
        <f>MAX(A5:A7)+0.01</f>
        <v>1.01</v>
      </c>
      <c r="B8" s="48" t="s">
        <v>32</v>
      </c>
    </row>
    <row r="9" ht="22.5">
      <c r="C9" s="60" t="s">
        <v>117</v>
      </c>
    </row>
    <row r="10" spans="3:6" ht="11.25">
      <c r="C10" s="60" t="s">
        <v>42</v>
      </c>
      <c r="D10" s="57">
        <v>1</v>
      </c>
      <c r="E10" s="1"/>
      <c r="F10" s="57">
        <f>ROUND(D10*E10,2)</f>
        <v>0</v>
      </c>
    </row>
    <row r="11" spans="1:2" ht="11.25">
      <c r="A11" s="59">
        <f>MAX(A8:A10)+0.01</f>
        <v>1.02</v>
      </c>
      <c r="B11" s="48" t="s">
        <v>21</v>
      </c>
    </row>
    <row r="12" ht="11.25">
      <c r="C12" s="60" t="s">
        <v>268</v>
      </c>
    </row>
    <row r="13" spans="3:6" ht="11.25">
      <c r="C13" s="60" t="s">
        <v>22</v>
      </c>
      <c r="D13" s="57">
        <v>1.08</v>
      </c>
      <c r="E13" s="1"/>
      <c r="F13" s="57">
        <f>ROUND(D13*E13,2)</f>
        <v>0</v>
      </c>
    </row>
    <row r="14" spans="1:3" ht="11.25">
      <c r="A14" s="59">
        <f>MAX(A5:A13)+0.01</f>
        <v>1.03</v>
      </c>
      <c r="B14" s="48" t="s">
        <v>23</v>
      </c>
      <c r="C14" s="48"/>
    </row>
    <row r="15" ht="11.25">
      <c r="C15" s="60" t="s">
        <v>267</v>
      </c>
    </row>
    <row r="16" spans="3:6" ht="11.25">
      <c r="C16" s="60" t="s">
        <v>24</v>
      </c>
      <c r="D16" s="57">
        <v>55</v>
      </c>
      <c r="E16" s="1"/>
      <c r="F16" s="57">
        <f>ROUND(D16*E16,2)</f>
        <v>0</v>
      </c>
    </row>
    <row r="18" ht="11.25">
      <c r="C18" s="58" t="s">
        <v>26</v>
      </c>
    </row>
    <row r="19" spans="1:3" ht="11.25">
      <c r="A19" s="59">
        <f>MAX(A7:A18)+0.01</f>
        <v>1.04</v>
      </c>
      <c r="B19" s="48" t="s">
        <v>28</v>
      </c>
      <c r="C19" s="48"/>
    </row>
    <row r="20" ht="22.5">
      <c r="C20" s="60" t="s">
        <v>269</v>
      </c>
    </row>
    <row r="21" spans="3:6" ht="11.25">
      <c r="C21" s="60" t="s">
        <v>27</v>
      </c>
      <c r="D21" s="57">
        <v>736</v>
      </c>
      <c r="E21" s="1"/>
      <c r="F21" s="57">
        <f>ROUND(D21*E21,2)</f>
        <v>0</v>
      </c>
    </row>
    <row r="22" spans="1:3" ht="11.25">
      <c r="A22" s="59">
        <f>MAX(A10:A21)+0.01</f>
        <v>1.05</v>
      </c>
      <c r="B22" s="48" t="s">
        <v>29</v>
      </c>
      <c r="C22" s="48"/>
    </row>
    <row r="23" ht="22.5">
      <c r="C23" s="60" t="s">
        <v>270</v>
      </c>
    </row>
    <row r="24" spans="3:6" ht="11.25">
      <c r="C24" s="60" t="s">
        <v>90</v>
      </c>
      <c r="D24" s="57">
        <v>40</v>
      </c>
      <c r="E24" s="1"/>
      <c r="F24" s="57">
        <f>ROUND(D24*E24,2)</f>
        <v>0</v>
      </c>
    </row>
    <row r="25" spans="1:3" ht="11.25">
      <c r="A25" s="59">
        <f>MAX(A16:A24)+0.01</f>
        <v>1.06</v>
      </c>
      <c r="B25" s="48" t="s">
        <v>30</v>
      </c>
      <c r="C25" s="48"/>
    </row>
    <row r="26" ht="22.5">
      <c r="C26" s="60" t="s">
        <v>271</v>
      </c>
    </row>
    <row r="27" spans="3:6" ht="11.25">
      <c r="C27" s="60" t="s">
        <v>90</v>
      </c>
      <c r="D27" s="57">
        <v>2</v>
      </c>
      <c r="E27" s="1"/>
      <c r="F27" s="57">
        <f>ROUND(D27*E27,2)</f>
        <v>0</v>
      </c>
    </row>
    <row r="28" spans="1:3" ht="11.25">
      <c r="A28" s="59">
        <f>MAX(A17:A27)+0.01</f>
        <v>1.07</v>
      </c>
      <c r="B28" s="48" t="s">
        <v>34</v>
      </c>
      <c r="C28" s="48"/>
    </row>
    <row r="29" ht="11.25">
      <c r="C29" s="60" t="s">
        <v>93</v>
      </c>
    </row>
    <row r="30" spans="1:3" ht="11.25">
      <c r="A30" s="55" t="s">
        <v>25</v>
      </c>
      <c r="C30" s="60" t="s">
        <v>98</v>
      </c>
    </row>
    <row r="31" spans="3:6" ht="11.25">
      <c r="C31" s="60" t="s">
        <v>139</v>
      </c>
      <c r="D31" s="57">
        <v>4</v>
      </c>
      <c r="E31" s="1"/>
      <c r="F31" s="57">
        <f>ROUND(D31*E31,2)</f>
        <v>0</v>
      </c>
    </row>
    <row r="32" spans="1:3" ht="11.25">
      <c r="A32" s="59">
        <f>MAX(A20:A31)+0.01</f>
        <v>1.08</v>
      </c>
      <c r="B32" s="48" t="s">
        <v>35</v>
      </c>
      <c r="C32" s="48"/>
    </row>
    <row r="33" ht="11.25">
      <c r="C33" s="60" t="s">
        <v>94</v>
      </c>
    </row>
    <row r="34" spans="1:3" ht="11.25">
      <c r="A34" s="55" t="s">
        <v>25</v>
      </c>
      <c r="C34" s="60" t="s">
        <v>98</v>
      </c>
    </row>
    <row r="35" spans="3:6" ht="11.25">
      <c r="C35" s="60" t="s">
        <v>140</v>
      </c>
      <c r="D35" s="57">
        <v>2</v>
      </c>
      <c r="E35" s="1"/>
      <c r="F35" s="57">
        <f>ROUND(D35*E35,2)</f>
        <v>0</v>
      </c>
    </row>
    <row r="36" spans="1:2" ht="11.25">
      <c r="A36" s="59">
        <f>MAX(A18:A35)+0.01</f>
        <v>1.09</v>
      </c>
      <c r="B36" s="48" t="s">
        <v>119</v>
      </c>
    </row>
    <row r="37" ht="11.25">
      <c r="C37" s="61" t="s">
        <v>118</v>
      </c>
    </row>
    <row r="38" spans="1:3" ht="11.25">
      <c r="A38" s="55" t="s">
        <v>25</v>
      </c>
      <c r="C38" s="61" t="s">
        <v>158</v>
      </c>
    </row>
    <row r="39" spans="3:6" ht="11.25">
      <c r="C39" s="61" t="s">
        <v>33</v>
      </c>
      <c r="D39" s="57">
        <v>100</v>
      </c>
      <c r="E39" s="1"/>
      <c r="F39" s="57">
        <f>ROUND(D39*E39,2)</f>
        <v>0</v>
      </c>
    </row>
    <row r="40" spans="1:3" ht="11.25">
      <c r="A40" s="59">
        <f>MAX(A20:A39)+0.01</f>
        <v>1.1</v>
      </c>
      <c r="B40" s="48" t="s">
        <v>36</v>
      </c>
      <c r="C40" s="48"/>
    </row>
    <row r="41" ht="11.25">
      <c r="C41" s="60" t="s">
        <v>95</v>
      </c>
    </row>
    <row r="42" spans="1:3" ht="11.25">
      <c r="A42" s="55" t="s">
        <v>25</v>
      </c>
      <c r="C42" s="60" t="s">
        <v>97</v>
      </c>
    </row>
    <row r="43" spans="3:6" ht="11.25">
      <c r="C43" s="60" t="s">
        <v>24</v>
      </c>
      <c r="D43" s="57">
        <v>50</v>
      </c>
      <c r="E43" s="1"/>
      <c r="F43" s="57">
        <f>ROUND(D43*E43,2)</f>
        <v>0</v>
      </c>
    </row>
    <row r="44" spans="1:3" ht="11.25">
      <c r="A44" s="59">
        <f>MAX(A40:A43)+0.01</f>
        <v>1.11</v>
      </c>
      <c r="B44" s="48" t="s">
        <v>38</v>
      </c>
      <c r="C44" s="48"/>
    </row>
    <row r="45" ht="11.25">
      <c r="C45" s="60" t="s">
        <v>121</v>
      </c>
    </row>
    <row r="46" spans="1:3" ht="24.75" customHeight="1">
      <c r="A46" s="55" t="s">
        <v>25</v>
      </c>
      <c r="C46" s="60" t="s">
        <v>262</v>
      </c>
    </row>
    <row r="47" spans="3:6" ht="12.75" customHeight="1">
      <c r="C47" s="60" t="s">
        <v>37</v>
      </c>
      <c r="D47" s="57">
        <v>2562</v>
      </c>
      <c r="E47" s="1"/>
      <c r="F47" s="57">
        <f>ROUND(D47*E47,2)</f>
        <v>0</v>
      </c>
    </row>
    <row r="48" spans="1:3" ht="11.25">
      <c r="A48" s="59">
        <f>MAX(A44:A47)+0.01</f>
        <v>1.12</v>
      </c>
      <c r="B48" s="48" t="s">
        <v>38</v>
      </c>
      <c r="C48" s="48"/>
    </row>
    <row r="49" ht="11.25">
      <c r="C49" s="60" t="s">
        <v>121</v>
      </c>
    </row>
    <row r="50" spans="1:3" ht="26.25" customHeight="1">
      <c r="A50" s="55" t="s">
        <v>25</v>
      </c>
      <c r="C50" s="60" t="s">
        <v>272</v>
      </c>
    </row>
    <row r="51" spans="3:6" ht="12.75" customHeight="1">
      <c r="C51" s="60" t="s">
        <v>37</v>
      </c>
      <c r="D51" s="57">
        <v>1598</v>
      </c>
      <c r="E51" s="1"/>
      <c r="F51" s="57">
        <f>ROUND(D51*E51,2)</f>
        <v>0</v>
      </c>
    </row>
    <row r="52" spans="1:3" ht="11.25">
      <c r="A52" s="59">
        <f>MAX(A48:A51)+0.01</f>
        <v>1.13</v>
      </c>
      <c r="B52" s="48" t="s">
        <v>40</v>
      </c>
      <c r="C52" s="48"/>
    </row>
    <row r="53" ht="11.25">
      <c r="C53" s="48" t="s">
        <v>120</v>
      </c>
    </row>
    <row r="54" spans="1:3" ht="22.5">
      <c r="A54" s="55" t="s">
        <v>25</v>
      </c>
      <c r="C54" s="60" t="s">
        <v>162</v>
      </c>
    </row>
    <row r="55" spans="3:6" ht="11.25">
      <c r="C55" s="60" t="s">
        <v>39</v>
      </c>
      <c r="D55" s="57">
        <v>6420</v>
      </c>
      <c r="E55" s="1"/>
      <c r="F55" s="57">
        <f>ROUND(D55*E55,2)</f>
        <v>0</v>
      </c>
    </row>
    <row r="56" spans="1:3" ht="11.25">
      <c r="A56" s="59">
        <f>MAX(A44:A55)+0.01</f>
        <v>1.14</v>
      </c>
      <c r="B56" s="48" t="s">
        <v>41</v>
      </c>
      <c r="C56" s="48"/>
    </row>
    <row r="57" ht="11.25">
      <c r="C57" s="60" t="s">
        <v>96</v>
      </c>
    </row>
    <row r="58" spans="1:3" ht="22.5">
      <c r="A58" s="55" t="s">
        <v>25</v>
      </c>
      <c r="C58" s="60" t="s">
        <v>99</v>
      </c>
    </row>
    <row r="59" spans="3:6" ht="11.25">
      <c r="C59" s="60" t="s">
        <v>39</v>
      </c>
      <c r="D59" s="57">
        <v>61</v>
      </c>
      <c r="E59" s="1"/>
      <c r="F59" s="57">
        <f>ROUND(D59*E59,2)</f>
        <v>0</v>
      </c>
    </row>
    <row r="60" spans="1:3" ht="11.25">
      <c r="A60" s="59">
        <f>MAX(A56:A59)+0.01</f>
        <v>1.15</v>
      </c>
      <c r="B60" s="48" t="s">
        <v>142</v>
      </c>
      <c r="C60" s="48"/>
    </row>
    <row r="61" ht="22.5">
      <c r="C61" s="62" t="s">
        <v>273</v>
      </c>
    </row>
    <row r="62" spans="1:3" ht="22.5">
      <c r="A62" s="55" t="s">
        <v>25</v>
      </c>
      <c r="C62" s="62" t="s">
        <v>180</v>
      </c>
    </row>
    <row r="63" spans="3:6" ht="11.25">
      <c r="C63" s="60" t="s">
        <v>33</v>
      </c>
      <c r="D63" s="57">
        <v>24</v>
      </c>
      <c r="E63" s="1"/>
      <c r="F63" s="57">
        <f>ROUND(D63*E63,2)</f>
        <v>0</v>
      </c>
    </row>
    <row r="64" spans="1:3" ht="11.25">
      <c r="A64" s="59">
        <f>MAX(A60:A63)+0.01</f>
        <v>1.16</v>
      </c>
      <c r="B64" s="48" t="s">
        <v>143</v>
      </c>
      <c r="C64" s="48"/>
    </row>
    <row r="65" ht="22.5">
      <c r="C65" s="62" t="s">
        <v>274</v>
      </c>
    </row>
    <row r="66" spans="1:3" ht="11.25">
      <c r="A66" s="55" t="s">
        <v>25</v>
      </c>
      <c r="C66" s="62" t="s">
        <v>182</v>
      </c>
    </row>
    <row r="67" spans="3:6" ht="11.25">
      <c r="C67" s="60" t="s">
        <v>42</v>
      </c>
      <c r="D67" s="57">
        <v>3</v>
      </c>
      <c r="E67" s="1"/>
      <c r="F67" s="57">
        <f>ROUND(D67*E67,2)</f>
        <v>0</v>
      </c>
    </row>
    <row r="68" spans="1:3" ht="11.25">
      <c r="A68" s="59">
        <f>MAX(A64:A67)+0.01</f>
        <v>1.17</v>
      </c>
      <c r="B68" s="48" t="s">
        <v>144</v>
      </c>
      <c r="C68" s="48"/>
    </row>
    <row r="69" ht="22.5">
      <c r="C69" s="62" t="s">
        <v>275</v>
      </c>
    </row>
    <row r="70" spans="1:3" ht="11.25">
      <c r="A70" s="55" t="s">
        <v>25</v>
      </c>
      <c r="C70" s="62" t="s">
        <v>181</v>
      </c>
    </row>
    <row r="71" spans="3:6" ht="11.25">
      <c r="C71" s="60" t="s">
        <v>42</v>
      </c>
      <c r="D71" s="57">
        <v>2</v>
      </c>
      <c r="E71" s="1"/>
      <c r="F71" s="57">
        <f>ROUND(D71*E71,2)</f>
        <v>0</v>
      </c>
    </row>
    <row r="72" spans="1:3" ht="11.25">
      <c r="A72" s="59">
        <f>MAX(A68:A71)+0.01</f>
        <v>1.18</v>
      </c>
      <c r="B72" s="48" t="s">
        <v>43</v>
      </c>
      <c r="C72" s="48"/>
    </row>
    <row r="73" ht="22.5">
      <c r="C73" s="60" t="s">
        <v>198</v>
      </c>
    </row>
    <row r="74" spans="1:3" ht="33.75">
      <c r="A74" s="55" t="s">
        <v>25</v>
      </c>
      <c r="C74" s="60" t="s">
        <v>257</v>
      </c>
    </row>
    <row r="75" spans="3:6" ht="11.25">
      <c r="C75" s="63" t="s">
        <v>259</v>
      </c>
      <c r="D75" s="57">
        <v>1</v>
      </c>
      <c r="E75" s="57">
        <v>25000</v>
      </c>
      <c r="F75" s="57">
        <f>ROUND(D75*E75,2)</f>
        <v>25000</v>
      </c>
    </row>
    <row r="76" spans="1:3" ht="11.25">
      <c r="A76" s="59">
        <f>MAX(A72:A75)+0.01</f>
        <v>1.19</v>
      </c>
      <c r="B76" s="48" t="s">
        <v>32</v>
      </c>
      <c r="C76" s="48"/>
    </row>
    <row r="77" ht="22.5">
      <c r="C77" s="60" t="s">
        <v>258</v>
      </c>
    </row>
    <row r="78" spans="1:6" ht="11.25">
      <c r="A78" s="64"/>
      <c r="B78" s="64"/>
      <c r="C78" s="65" t="s">
        <v>42</v>
      </c>
      <c r="D78" s="66">
        <v>1</v>
      </c>
      <c r="E78" s="2"/>
      <c r="F78" s="66">
        <f>ROUND(D78*E78,2)</f>
        <v>0</v>
      </c>
    </row>
    <row r="80" spans="1:6" s="72" customFormat="1" ht="12" thickBot="1">
      <c r="A80" s="67"/>
      <c r="B80" s="68"/>
      <c r="C80" s="68" t="s">
        <v>44</v>
      </c>
      <c r="D80" s="69"/>
      <c r="E80" s="70"/>
      <c r="F80" s="71">
        <f>SUM(F10:F79)</f>
        <v>25000</v>
      </c>
    </row>
    <row r="81" ht="12" thickTop="1"/>
    <row r="82" ht="12" thickTop="1"/>
    <row r="83" spans="1:3" ht="12">
      <c r="A83" s="54">
        <v>2</v>
      </c>
      <c r="B83" s="73"/>
      <c r="C83" s="56" t="s">
        <v>45</v>
      </c>
    </row>
    <row r="84" ht="11.25">
      <c r="C84" s="58"/>
    </row>
    <row r="85" ht="11.25">
      <c r="C85" s="58" t="s">
        <v>46</v>
      </c>
    </row>
    <row r="86" spans="1:3" ht="11.25">
      <c r="A86" s="59">
        <f>MAX(A79:A85)+0.01</f>
        <v>2.01</v>
      </c>
      <c r="B86" s="48" t="s">
        <v>47</v>
      </c>
      <c r="C86" s="48"/>
    </row>
    <row r="87" ht="12.75" customHeight="1">
      <c r="C87" s="60" t="s">
        <v>199</v>
      </c>
    </row>
    <row r="88" spans="1:3" ht="11.25">
      <c r="A88" s="55" t="s">
        <v>25</v>
      </c>
      <c r="C88" s="60" t="s">
        <v>289</v>
      </c>
    </row>
    <row r="89" spans="3:6" ht="11.25">
      <c r="C89" s="60" t="s">
        <v>48</v>
      </c>
      <c r="D89" s="57">
        <v>896</v>
      </c>
      <c r="E89" s="1"/>
      <c r="F89" s="57">
        <f>ROUND(D89*E89,2)</f>
        <v>0</v>
      </c>
    </row>
    <row r="90" spans="1:3" ht="11.25">
      <c r="A90" s="59">
        <f>MAX(A80:A89)+0.01</f>
        <v>2.02</v>
      </c>
      <c r="B90" s="48" t="s">
        <v>145</v>
      </c>
      <c r="C90" s="48"/>
    </row>
    <row r="91" ht="23.25" customHeight="1">
      <c r="C91" s="62" t="s">
        <v>146</v>
      </c>
    </row>
    <row r="92" spans="1:3" ht="11.25">
      <c r="A92" s="55" t="s">
        <v>25</v>
      </c>
      <c r="C92" s="60" t="s">
        <v>201</v>
      </c>
    </row>
    <row r="93" spans="3:6" ht="11.25">
      <c r="C93" s="60" t="s">
        <v>48</v>
      </c>
      <c r="D93" s="57">
        <v>732</v>
      </c>
      <c r="E93" s="1"/>
      <c r="F93" s="57">
        <f>ROUND(D93*E93,2)</f>
        <v>0</v>
      </c>
    </row>
    <row r="94" spans="1:3" ht="11.25">
      <c r="A94" s="59">
        <f>MAX(A79:A93)+0.01</f>
        <v>2.03</v>
      </c>
      <c r="B94" s="48" t="s">
        <v>241</v>
      </c>
      <c r="C94" s="48"/>
    </row>
    <row r="95" ht="22.5">
      <c r="C95" s="60" t="s">
        <v>242</v>
      </c>
    </row>
    <row r="96" spans="1:3" ht="11.25">
      <c r="A96" s="55" t="s">
        <v>25</v>
      </c>
      <c r="C96" s="60" t="s">
        <v>200</v>
      </c>
    </row>
    <row r="97" spans="3:6" ht="11.25">
      <c r="C97" s="60" t="s">
        <v>48</v>
      </c>
      <c r="D97" s="57">
        <v>1418</v>
      </c>
      <c r="E97" s="1"/>
      <c r="F97" s="57">
        <f>ROUND(D97*E97,2)</f>
        <v>0</v>
      </c>
    </row>
    <row r="98" spans="1:3" ht="11.25">
      <c r="A98" s="59">
        <f>MAX(A79:A97)+0.01</f>
        <v>2.04</v>
      </c>
      <c r="B98" s="48" t="s">
        <v>243</v>
      </c>
      <c r="C98" s="48"/>
    </row>
    <row r="99" ht="11.25">
      <c r="C99" s="60" t="s">
        <v>244</v>
      </c>
    </row>
    <row r="100" spans="1:3" ht="11.25">
      <c r="A100" s="55" t="s">
        <v>25</v>
      </c>
      <c r="C100" s="60" t="s">
        <v>276</v>
      </c>
    </row>
    <row r="101" spans="3:6" ht="11.25">
      <c r="C101" s="60" t="s">
        <v>48</v>
      </c>
      <c r="D101" s="57">
        <v>312</v>
      </c>
      <c r="E101" s="1"/>
      <c r="F101" s="57">
        <f>ROUND(D101*E101,2)</f>
        <v>0</v>
      </c>
    </row>
    <row r="102" spans="1:3" ht="11.25">
      <c r="A102" s="59">
        <f>MAX(A80:A101)+0.01</f>
        <v>2.05</v>
      </c>
      <c r="B102" s="48" t="s">
        <v>147</v>
      </c>
      <c r="C102" s="48"/>
    </row>
    <row r="103" ht="33.75">
      <c r="C103" s="74" t="s">
        <v>148</v>
      </c>
    </row>
    <row r="104" spans="1:3" ht="11.25">
      <c r="A104" s="55" t="s">
        <v>25</v>
      </c>
      <c r="C104" s="60" t="s">
        <v>200</v>
      </c>
    </row>
    <row r="105" spans="3:6" ht="11.25">
      <c r="C105" s="60" t="s">
        <v>48</v>
      </c>
      <c r="D105" s="57">
        <v>880</v>
      </c>
      <c r="E105" s="1"/>
      <c r="F105" s="57">
        <f>ROUND(D105*E105,2)</f>
        <v>0</v>
      </c>
    </row>
    <row r="107" ht="11.25">
      <c r="C107" s="58" t="s">
        <v>49</v>
      </c>
    </row>
    <row r="108" spans="1:3" ht="11.25">
      <c r="A108" s="59">
        <f>MAX(A86:A107)+0.01</f>
        <v>2.06</v>
      </c>
      <c r="B108" s="48" t="s">
        <v>159</v>
      </c>
      <c r="C108" s="48"/>
    </row>
    <row r="109" ht="11.25">
      <c r="C109" s="60" t="s">
        <v>160</v>
      </c>
    </row>
    <row r="110" spans="3:6" ht="12" customHeight="1">
      <c r="C110" s="60" t="s">
        <v>39</v>
      </c>
      <c r="D110" s="57">
        <v>4288</v>
      </c>
      <c r="E110" s="1"/>
      <c r="F110" s="57">
        <f>ROUND(D110*E110,2)</f>
        <v>0</v>
      </c>
    </row>
    <row r="112" ht="11.25">
      <c r="C112" s="58" t="s">
        <v>122</v>
      </c>
    </row>
    <row r="113" spans="1:3" ht="11.25">
      <c r="A113" s="59">
        <f>MAX(A90:A112)+0.01</f>
        <v>2.07</v>
      </c>
      <c r="B113" s="48" t="s">
        <v>32</v>
      </c>
      <c r="C113" s="48"/>
    </row>
    <row r="114" ht="11.25">
      <c r="C114" s="60" t="s">
        <v>123</v>
      </c>
    </row>
    <row r="115" spans="1:3" ht="11.25">
      <c r="A115" s="55" t="s">
        <v>25</v>
      </c>
      <c r="C115" s="60" t="s">
        <v>245</v>
      </c>
    </row>
    <row r="116" spans="3:6" ht="11.25">
      <c r="C116" s="60" t="s">
        <v>39</v>
      </c>
      <c r="D116" s="57">
        <v>4288</v>
      </c>
      <c r="E116" s="1"/>
      <c r="F116" s="57">
        <f>ROUND(D116*E116,2)</f>
        <v>0</v>
      </c>
    </row>
    <row r="118" ht="11.25">
      <c r="C118" s="58" t="s">
        <v>50</v>
      </c>
    </row>
    <row r="119" spans="1:2" ht="11.25">
      <c r="A119" s="59">
        <f>MAX(A79:A118)+0.01</f>
        <v>2.08</v>
      </c>
      <c r="B119" s="48" t="s">
        <v>235</v>
      </c>
    </row>
    <row r="120" ht="22.5">
      <c r="C120" s="60" t="s">
        <v>236</v>
      </c>
    </row>
    <row r="121" spans="3:6" ht="11.25">
      <c r="C121" s="60" t="s">
        <v>66</v>
      </c>
      <c r="D121" s="57">
        <v>397</v>
      </c>
      <c r="E121" s="1"/>
      <c r="F121" s="57">
        <f>ROUND(D121*E121,2)</f>
        <v>0</v>
      </c>
    </row>
    <row r="122" spans="1:2" ht="11.25">
      <c r="A122" s="59">
        <f>MAX(A79:A121)+0.01</f>
        <v>2.09</v>
      </c>
      <c r="B122" s="48" t="s">
        <v>67</v>
      </c>
    </row>
    <row r="123" ht="11.25">
      <c r="C123" s="60" t="s">
        <v>202</v>
      </c>
    </row>
    <row r="124" spans="1:3" ht="11.25">
      <c r="A124" s="55" t="s">
        <v>25</v>
      </c>
      <c r="C124" s="60" t="s">
        <v>161</v>
      </c>
    </row>
    <row r="125" spans="3:6" ht="11.25">
      <c r="C125" s="60" t="s">
        <v>66</v>
      </c>
      <c r="D125" s="57">
        <v>516</v>
      </c>
      <c r="E125" s="1"/>
      <c r="F125" s="57">
        <f>ROUND(D125*E125,2)</f>
        <v>0</v>
      </c>
    </row>
    <row r="126" spans="1:2" ht="11.25">
      <c r="A126" s="59">
        <f>MAX(A80:A125)+0.01</f>
        <v>2.1</v>
      </c>
      <c r="B126" s="48" t="s">
        <v>224</v>
      </c>
    </row>
    <row r="127" ht="12" customHeight="1">
      <c r="C127" s="60" t="s">
        <v>237</v>
      </c>
    </row>
    <row r="128" spans="1:3" ht="11.25">
      <c r="A128" s="55" t="s">
        <v>25</v>
      </c>
      <c r="C128" s="60" t="s">
        <v>225</v>
      </c>
    </row>
    <row r="129" spans="3:6" ht="11.25">
      <c r="C129" s="60" t="s">
        <v>66</v>
      </c>
      <c r="D129" s="57">
        <v>817</v>
      </c>
      <c r="E129" s="1"/>
      <c r="F129" s="57">
        <f>ROUND(D129*E129,2)</f>
        <v>0</v>
      </c>
    </row>
    <row r="130" spans="1:2" ht="11.25">
      <c r="A130" s="59">
        <f>MAX(A90:A129)+0.01</f>
        <v>2.11</v>
      </c>
      <c r="B130" s="48" t="s">
        <v>163</v>
      </c>
    </row>
    <row r="131" ht="11.25">
      <c r="C131" s="60" t="s">
        <v>204</v>
      </c>
    </row>
    <row r="132" spans="1:3" ht="11.25">
      <c r="A132" s="55" t="s">
        <v>25</v>
      </c>
      <c r="C132" s="60" t="s">
        <v>203</v>
      </c>
    </row>
    <row r="133" spans="3:6" ht="11.25">
      <c r="C133" s="60" t="s">
        <v>37</v>
      </c>
      <c r="D133" s="57">
        <v>1660</v>
      </c>
      <c r="E133" s="1"/>
      <c r="F133" s="57">
        <f>ROUND(D133*E133,2)</f>
        <v>0</v>
      </c>
    </row>
    <row r="135" ht="11.25">
      <c r="C135" s="58" t="s">
        <v>51</v>
      </c>
    </row>
    <row r="136" spans="1:3" ht="11.25">
      <c r="A136" s="59">
        <f>MAX(A108:A135)+0.01</f>
        <v>2.12</v>
      </c>
      <c r="B136" s="48" t="s">
        <v>87</v>
      </c>
      <c r="C136" s="48"/>
    </row>
    <row r="137" ht="22.5">
      <c r="C137" s="60" t="s">
        <v>277</v>
      </c>
    </row>
    <row r="138" spans="1:3" ht="11.25">
      <c r="A138" s="59" t="s">
        <v>25</v>
      </c>
      <c r="C138" s="60" t="s">
        <v>205</v>
      </c>
    </row>
    <row r="139" spans="3:6" ht="11.25">
      <c r="C139" s="60" t="s">
        <v>52</v>
      </c>
      <c r="D139" s="57">
        <v>732</v>
      </c>
      <c r="E139" s="1"/>
      <c r="F139" s="57">
        <f>ROUND(D139*E139,2)</f>
        <v>0</v>
      </c>
    </row>
    <row r="140" spans="1:3" ht="11.25">
      <c r="A140" s="59">
        <f>MAX(A130:A139)+0.01</f>
        <v>2.13</v>
      </c>
      <c r="B140" s="48" t="s">
        <v>53</v>
      </c>
      <c r="C140" s="48"/>
    </row>
    <row r="141" spans="1:3" ht="11.25">
      <c r="A141" s="59"/>
      <c r="C141" s="60" t="s">
        <v>54</v>
      </c>
    </row>
    <row r="142" spans="1:6" ht="11.25">
      <c r="A142" s="59"/>
      <c r="C142" s="60" t="s">
        <v>141</v>
      </c>
      <c r="D142" s="57">
        <v>732</v>
      </c>
      <c r="E142" s="1"/>
      <c r="F142" s="57">
        <f>ROUND(D142*E142,2)</f>
        <v>0</v>
      </c>
    </row>
    <row r="143" spans="1:3" ht="11.25">
      <c r="A143" s="59">
        <f>MAX(A134:A142)+0.01</f>
        <v>2.14</v>
      </c>
      <c r="B143" s="48" t="s">
        <v>89</v>
      </c>
      <c r="C143" s="48"/>
    </row>
    <row r="144" spans="1:3" ht="24" customHeight="1">
      <c r="A144" s="59"/>
      <c r="C144" s="60" t="s">
        <v>88</v>
      </c>
    </row>
    <row r="145" spans="1:3" ht="11.25">
      <c r="A145" s="59" t="s">
        <v>25</v>
      </c>
      <c r="C145" s="60" t="s">
        <v>206</v>
      </c>
    </row>
    <row r="146" spans="1:6" ht="11.25">
      <c r="A146" s="59"/>
      <c r="C146" s="60" t="s">
        <v>91</v>
      </c>
      <c r="D146" s="57">
        <v>80</v>
      </c>
      <c r="E146" s="1"/>
      <c r="F146" s="57">
        <f>ROUND(D146*E146,2)</f>
        <v>0</v>
      </c>
    </row>
    <row r="147" spans="1:3" ht="11.25">
      <c r="A147" s="59">
        <f>MAX(A130:A146)+0.01</f>
        <v>2.15</v>
      </c>
      <c r="B147" s="48" t="s">
        <v>238</v>
      </c>
      <c r="C147" s="48"/>
    </row>
    <row r="148" ht="11.25">
      <c r="C148" s="60" t="s">
        <v>239</v>
      </c>
    </row>
    <row r="149" spans="1:3" ht="11.25">
      <c r="A149" s="55" t="s">
        <v>25</v>
      </c>
      <c r="C149" s="60" t="s">
        <v>240</v>
      </c>
    </row>
    <row r="150" spans="3:6" ht="11.25">
      <c r="C150" s="60" t="s">
        <v>66</v>
      </c>
      <c r="D150" s="57">
        <v>45</v>
      </c>
      <c r="E150" s="1"/>
      <c r="F150" s="57">
        <f>ROUND(D150*E150,2)</f>
        <v>0</v>
      </c>
    </row>
    <row r="151" spans="1:3" ht="11.25">
      <c r="A151" s="59">
        <f>MAX(A134:A150)+0.01</f>
        <v>2.16</v>
      </c>
      <c r="B151" s="48" t="s">
        <v>171</v>
      </c>
      <c r="C151" s="48"/>
    </row>
    <row r="152" ht="56.25">
      <c r="C152" s="60" t="s">
        <v>296</v>
      </c>
    </row>
    <row r="153" spans="1:3" ht="22.5">
      <c r="A153" s="55" t="s">
        <v>25</v>
      </c>
      <c r="C153" s="60" t="s">
        <v>278</v>
      </c>
    </row>
    <row r="154" spans="2:3" ht="11.25">
      <c r="B154" s="75"/>
      <c r="C154" s="60" t="s">
        <v>290</v>
      </c>
    </row>
    <row r="155" spans="2:3" ht="11.25">
      <c r="B155" s="75"/>
      <c r="C155" s="60" t="s">
        <v>294</v>
      </c>
    </row>
    <row r="156" spans="2:3" ht="11.25">
      <c r="B156" s="75"/>
      <c r="C156" s="60" t="s">
        <v>291</v>
      </c>
    </row>
    <row r="157" spans="2:3" ht="22.5">
      <c r="B157" s="75"/>
      <c r="C157" s="60" t="s">
        <v>292</v>
      </c>
    </row>
    <row r="158" spans="2:3" ht="11.25" customHeight="1">
      <c r="B158" s="75"/>
      <c r="C158" s="60" t="s">
        <v>293</v>
      </c>
    </row>
    <row r="159" spans="2:6" ht="11.25" customHeight="1">
      <c r="B159" s="75"/>
      <c r="C159" s="60" t="s">
        <v>295</v>
      </c>
      <c r="F159" s="47"/>
    </row>
    <row r="160" spans="1:6" ht="11.25" customHeight="1">
      <c r="A160" s="64"/>
      <c r="B160" s="64"/>
      <c r="C160" s="76" t="s">
        <v>39</v>
      </c>
      <c r="D160" s="66">
        <v>550</v>
      </c>
      <c r="E160" s="2"/>
      <c r="F160" s="66">
        <f>ROUND(D160*E160,2)</f>
        <v>0</v>
      </c>
    </row>
    <row r="162" spans="1:6" s="72" customFormat="1" ht="12" thickBot="1">
      <c r="A162" s="67"/>
      <c r="B162" s="68"/>
      <c r="C162" s="68" t="s">
        <v>55</v>
      </c>
      <c r="D162" s="69"/>
      <c r="E162" s="70"/>
      <c r="F162" s="71">
        <f>SUM(F89:F160)</f>
        <v>0</v>
      </c>
    </row>
    <row r="163" spans="1:6" s="80" customFormat="1" ht="12" thickTop="1">
      <c r="A163" s="77"/>
      <c r="B163" s="78"/>
      <c r="C163" s="78"/>
      <c r="D163" s="79"/>
      <c r="E163" s="47"/>
      <c r="F163" s="79"/>
    </row>
    <row r="165" spans="1:6" s="83" customFormat="1" ht="12">
      <c r="A165" s="54">
        <v>3</v>
      </c>
      <c r="B165" s="73"/>
      <c r="C165" s="81" t="s">
        <v>56</v>
      </c>
      <c r="D165" s="82"/>
      <c r="E165" s="57"/>
      <c r="F165" s="57"/>
    </row>
    <row r="167" ht="11.25">
      <c r="C167" s="58" t="s">
        <v>57</v>
      </c>
    </row>
    <row r="168" ht="11.25">
      <c r="C168" s="58" t="s">
        <v>58</v>
      </c>
    </row>
    <row r="169" spans="1:3" ht="11.25">
      <c r="A169" s="59">
        <f>MAX(A161:A168)+0.01</f>
        <v>3.01</v>
      </c>
      <c r="B169" s="48" t="s">
        <v>149</v>
      </c>
      <c r="C169" s="48"/>
    </row>
    <row r="170" ht="22.5">
      <c r="C170" s="74" t="s">
        <v>150</v>
      </c>
    </row>
    <row r="171" spans="1:3" ht="11.25">
      <c r="A171" s="55" t="s">
        <v>25</v>
      </c>
      <c r="C171" s="60" t="s">
        <v>207</v>
      </c>
    </row>
    <row r="172" spans="3:6" ht="11.25">
      <c r="C172" s="60" t="s">
        <v>37</v>
      </c>
      <c r="D172" s="57">
        <v>2428</v>
      </c>
      <c r="E172" s="1"/>
      <c r="F172" s="57">
        <f>ROUND(D172*E172,2)</f>
        <v>0</v>
      </c>
    </row>
    <row r="174" spans="1:18" ht="22.5">
      <c r="A174" s="84"/>
      <c r="B174" s="84"/>
      <c r="C174" s="85" t="s">
        <v>254</v>
      </c>
      <c r="D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</row>
    <row r="175" spans="1:3" ht="11.25">
      <c r="A175" s="59">
        <f>MAX(A169:A174)+0.01</f>
        <v>3.02</v>
      </c>
      <c r="B175" s="48" t="s">
        <v>253</v>
      </c>
      <c r="C175" s="48"/>
    </row>
    <row r="176" ht="22.5">
      <c r="C176" s="62" t="s">
        <v>297</v>
      </c>
    </row>
    <row r="177" spans="1:3" ht="12.75" customHeight="1">
      <c r="A177" s="55" t="s">
        <v>25</v>
      </c>
      <c r="C177" s="60" t="s">
        <v>251</v>
      </c>
    </row>
    <row r="178" spans="3:6" ht="11.25">
      <c r="C178" s="60" t="s">
        <v>52</v>
      </c>
      <c r="D178" s="57">
        <v>6464</v>
      </c>
      <c r="E178" s="1"/>
      <c r="F178" s="57">
        <f>ROUND(D178*E178,2)</f>
        <v>0</v>
      </c>
    </row>
    <row r="180" spans="1:18" ht="11.25">
      <c r="A180" s="84"/>
      <c r="B180" s="84"/>
      <c r="C180" s="86" t="s">
        <v>59</v>
      </c>
      <c r="D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</row>
    <row r="181" spans="1:18" ht="33.75">
      <c r="A181" s="84"/>
      <c r="B181" s="84"/>
      <c r="C181" s="85" t="s">
        <v>252</v>
      </c>
      <c r="D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</row>
    <row r="182" spans="1:18" ht="11.25">
      <c r="A182" s="59">
        <v>3.04</v>
      </c>
      <c r="B182" s="48" t="s">
        <v>249</v>
      </c>
      <c r="C182" s="87"/>
      <c r="D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</row>
    <row r="183" spans="1:18" ht="22.5">
      <c r="A183" s="84"/>
      <c r="B183" s="84"/>
      <c r="C183" s="63" t="s">
        <v>250</v>
      </c>
      <c r="D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</row>
    <row r="184" spans="1:18" ht="11.25">
      <c r="A184" s="55" t="s">
        <v>25</v>
      </c>
      <c r="B184" s="84"/>
      <c r="C184" s="63" t="s">
        <v>251</v>
      </c>
      <c r="D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</row>
    <row r="185" spans="1:18" ht="11.25">
      <c r="A185" s="84"/>
      <c r="B185" s="84"/>
      <c r="C185" s="60" t="s">
        <v>39</v>
      </c>
      <c r="D185" s="57">
        <v>6420</v>
      </c>
      <c r="E185" s="1"/>
      <c r="F185" s="57">
        <f>ROUND(D185*E185,2)</f>
        <v>0</v>
      </c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8"/>
      <c r="R185" s="84"/>
    </row>
    <row r="186" spans="1:18" ht="11.25">
      <c r="A186" s="84"/>
      <c r="B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9"/>
      <c r="R186" s="84"/>
    </row>
    <row r="187" ht="23.25" customHeight="1">
      <c r="C187" s="85" t="s">
        <v>255</v>
      </c>
    </row>
    <row r="188" spans="1:3" ht="11.25">
      <c r="A188" s="59">
        <f>MAX(A168:A187)+0.01</f>
        <v>3.05</v>
      </c>
      <c r="B188" s="48" t="s">
        <v>281</v>
      </c>
      <c r="C188" s="48"/>
    </row>
    <row r="189" spans="1:3" ht="22.5">
      <c r="A189" s="59"/>
      <c r="C189" s="60" t="s">
        <v>282</v>
      </c>
    </row>
    <row r="190" spans="1:6" ht="11.25">
      <c r="A190" s="59"/>
      <c r="C190" s="60" t="s">
        <v>33</v>
      </c>
      <c r="D190" s="57">
        <v>100</v>
      </c>
      <c r="E190" s="1"/>
      <c r="F190" s="57">
        <f>ROUND(D190*E190,2)</f>
        <v>0</v>
      </c>
    </row>
    <row r="191" spans="1:2" ht="11.25">
      <c r="A191" s="59">
        <f>MAX(A171:A190)+0.01</f>
        <v>3.06</v>
      </c>
      <c r="B191" s="48" t="s">
        <v>261</v>
      </c>
    </row>
    <row r="192" spans="1:3" ht="11.25">
      <c r="A192" s="59"/>
      <c r="C192" s="48" t="s">
        <v>280</v>
      </c>
    </row>
    <row r="193" spans="1:3" ht="22.5">
      <c r="A193" s="55" t="s">
        <v>25</v>
      </c>
      <c r="C193" s="60" t="s">
        <v>279</v>
      </c>
    </row>
    <row r="194" spans="3:6" ht="11.25">
      <c r="C194" s="48" t="s">
        <v>52</v>
      </c>
      <c r="D194" s="57">
        <v>6420</v>
      </c>
      <c r="E194" s="1"/>
      <c r="F194" s="57">
        <f>ROUND(D194*E194,2)</f>
        <v>0</v>
      </c>
    </row>
    <row r="195" spans="1:3" ht="11.25">
      <c r="A195" s="59">
        <f>MAX(A98:A194)+0.01</f>
        <v>3.07</v>
      </c>
      <c r="B195" s="48" t="s">
        <v>61</v>
      </c>
      <c r="C195" s="48"/>
    </row>
    <row r="196" ht="22.5">
      <c r="C196" s="60" t="s">
        <v>62</v>
      </c>
    </row>
    <row r="197" spans="1:3" ht="12.75" customHeight="1">
      <c r="A197" s="55" t="s">
        <v>25</v>
      </c>
      <c r="C197" s="60" t="s">
        <v>208</v>
      </c>
    </row>
    <row r="198" spans="3:6" ht="11.25">
      <c r="C198" s="60" t="s">
        <v>60</v>
      </c>
      <c r="D198" s="57">
        <v>1348</v>
      </c>
      <c r="E198" s="1"/>
      <c r="F198" s="57">
        <f>ROUND(D198*E198,2)</f>
        <v>0</v>
      </c>
    </row>
    <row r="199" spans="1:3" ht="11.25">
      <c r="A199" s="59">
        <f>MAX(A102:A198)+0.01</f>
        <v>3.08</v>
      </c>
      <c r="B199" s="48" t="s">
        <v>164</v>
      </c>
      <c r="C199" s="48"/>
    </row>
    <row r="200" ht="22.5">
      <c r="C200" s="60" t="s">
        <v>165</v>
      </c>
    </row>
    <row r="201" spans="1:3" ht="12.75" customHeight="1">
      <c r="A201" s="55" t="s">
        <v>25</v>
      </c>
      <c r="C201" s="60" t="s">
        <v>208</v>
      </c>
    </row>
    <row r="202" spans="3:6" ht="11.25">
      <c r="C202" s="60" t="s">
        <v>60</v>
      </c>
      <c r="D202" s="57">
        <v>15</v>
      </c>
      <c r="E202" s="1"/>
      <c r="F202" s="57">
        <f>ROUND(D202*E202,2)</f>
        <v>0</v>
      </c>
    </row>
    <row r="203" spans="1:3" ht="11.25">
      <c r="A203" s="59">
        <f>MAX(A187:A202)+0.01</f>
        <v>3.09</v>
      </c>
      <c r="B203" s="48" t="s">
        <v>103</v>
      </c>
      <c r="C203" s="48"/>
    </row>
    <row r="204" ht="22.5">
      <c r="C204" s="60" t="s">
        <v>104</v>
      </c>
    </row>
    <row r="205" spans="1:3" ht="11.25">
      <c r="A205" s="55" t="s">
        <v>25</v>
      </c>
      <c r="C205" s="60" t="s">
        <v>105</v>
      </c>
    </row>
    <row r="206" spans="3:6" ht="11.25">
      <c r="C206" s="60" t="s">
        <v>60</v>
      </c>
      <c r="D206" s="57">
        <v>39</v>
      </c>
      <c r="E206" s="1"/>
      <c r="F206" s="57">
        <f>ROUND(D206*E206,2)</f>
        <v>0</v>
      </c>
    </row>
    <row r="208" ht="11.25">
      <c r="C208" s="58" t="s">
        <v>63</v>
      </c>
    </row>
    <row r="209" spans="1:3" ht="11.25">
      <c r="A209" s="59">
        <f>MAX(A172:A208)+0.01</f>
        <v>3.1</v>
      </c>
      <c r="B209" s="48" t="s">
        <v>106</v>
      </c>
      <c r="C209" s="48"/>
    </row>
    <row r="210" ht="11.25">
      <c r="C210" s="60" t="s">
        <v>107</v>
      </c>
    </row>
    <row r="211" spans="1:3" ht="22.5">
      <c r="A211" s="55" t="s">
        <v>25</v>
      </c>
      <c r="C211" s="60" t="s">
        <v>283</v>
      </c>
    </row>
    <row r="212" spans="1:6" ht="11.25">
      <c r="A212" s="64"/>
      <c r="B212" s="64"/>
      <c r="C212" s="76" t="s">
        <v>39</v>
      </c>
      <c r="D212" s="66">
        <v>950</v>
      </c>
      <c r="E212" s="2"/>
      <c r="F212" s="66">
        <f>ROUND(D212*E212,2)</f>
        <v>0</v>
      </c>
    </row>
    <row r="214" spans="1:6" s="72" customFormat="1" ht="12" thickBot="1">
      <c r="A214" s="67"/>
      <c r="B214" s="68"/>
      <c r="C214" s="68" t="s">
        <v>64</v>
      </c>
      <c r="D214" s="69"/>
      <c r="E214" s="70"/>
      <c r="F214" s="71">
        <f>SUM(F172:F213)</f>
        <v>0</v>
      </c>
    </row>
    <row r="215" ht="12" thickTop="1"/>
    <row r="217" spans="1:6" s="83" customFormat="1" ht="12">
      <c r="A217" s="54">
        <v>4</v>
      </c>
      <c r="B217" s="73"/>
      <c r="C217" s="56" t="s">
        <v>65</v>
      </c>
      <c r="D217" s="82"/>
      <c r="E217" s="57"/>
      <c r="F217" s="57"/>
    </row>
    <row r="219" ht="11.25">
      <c r="C219" s="58" t="s">
        <v>108</v>
      </c>
    </row>
    <row r="220" spans="1:3" ht="11.25">
      <c r="A220" s="59">
        <f>MAX(A191:A219)+0.01</f>
        <v>4.01</v>
      </c>
      <c r="B220" s="48" t="s">
        <v>32</v>
      </c>
      <c r="C220" s="48"/>
    </row>
    <row r="221" ht="22.5">
      <c r="C221" s="60" t="s">
        <v>299</v>
      </c>
    </row>
    <row r="222" spans="1:3" ht="22.5">
      <c r="A222" s="55" t="s">
        <v>25</v>
      </c>
      <c r="C222" s="60" t="s">
        <v>298</v>
      </c>
    </row>
    <row r="223" spans="3:6" ht="11.25">
      <c r="C223" s="60" t="s">
        <v>33</v>
      </c>
      <c r="D223" s="57">
        <v>1349</v>
      </c>
      <c r="E223" s="1"/>
      <c r="F223" s="57">
        <f>ROUND(D223*E223,2)</f>
        <v>0</v>
      </c>
    </row>
    <row r="224" spans="1:3" ht="11.25">
      <c r="A224" s="59">
        <f>MAX(A190:A223)+0.01</f>
        <v>4.02</v>
      </c>
      <c r="B224" s="48" t="s">
        <v>173</v>
      </c>
      <c r="C224" s="48"/>
    </row>
    <row r="225" ht="34.5" customHeight="1">
      <c r="C225" s="74" t="s">
        <v>172</v>
      </c>
    </row>
    <row r="226" spans="1:3" ht="11.25">
      <c r="A226" s="55" t="s">
        <v>25</v>
      </c>
      <c r="C226" s="60" t="s">
        <v>226</v>
      </c>
    </row>
    <row r="227" spans="3:6" ht="11.25">
      <c r="C227" s="60" t="s">
        <v>33</v>
      </c>
      <c r="D227" s="57">
        <v>20</v>
      </c>
      <c r="E227" s="1"/>
      <c r="F227" s="57">
        <f>ROUND(D227*E227,2)</f>
        <v>0</v>
      </c>
    </row>
    <row r="228" spans="1:3" ht="11.25">
      <c r="A228" s="59">
        <f>MAX(A192:A226)+0.01</f>
        <v>4.03</v>
      </c>
      <c r="B228" s="48" t="s">
        <v>32</v>
      </c>
      <c r="C228" s="48"/>
    </row>
    <row r="229" ht="34.5" customHeight="1">
      <c r="C229" s="74" t="s">
        <v>228</v>
      </c>
    </row>
    <row r="230" spans="1:3" ht="11.25">
      <c r="A230" s="55" t="s">
        <v>25</v>
      </c>
      <c r="C230" s="60" t="s">
        <v>227</v>
      </c>
    </row>
    <row r="231" spans="3:6" ht="11.25">
      <c r="C231" s="60" t="s">
        <v>33</v>
      </c>
      <c r="D231" s="57">
        <v>125</v>
      </c>
      <c r="E231" s="1"/>
      <c r="F231" s="57">
        <f>ROUND(D231*E231,2)</f>
        <v>0</v>
      </c>
    </row>
    <row r="232" spans="1:3" ht="11.25">
      <c r="A232" s="59">
        <f>MAX(A192:A231)+0.01</f>
        <v>4.04</v>
      </c>
      <c r="B232" s="48" t="s">
        <v>168</v>
      </c>
      <c r="C232" s="48"/>
    </row>
    <row r="233" ht="33.75" customHeight="1">
      <c r="C233" s="74" t="s">
        <v>300</v>
      </c>
    </row>
    <row r="234" spans="1:3" ht="11.25">
      <c r="A234" s="55" t="s">
        <v>25</v>
      </c>
      <c r="C234" s="60" t="s">
        <v>183</v>
      </c>
    </row>
    <row r="235" spans="3:6" ht="11.25">
      <c r="C235" s="60" t="s">
        <v>33</v>
      </c>
      <c r="D235" s="57">
        <v>16</v>
      </c>
      <c r="E235" s="1"/>
      <c r="F235" s="57">
        <f>ROUND(D235*E235,2)</f>
        <v>0</v>
      </c>
    </row>
    <row r="237" ht="11.25">
      <c r="C237" s="58" t="s">
        <v>68</v>
      </c>
    </row>
    <row r="238" spans="1:3" ht="11.25">
      <c r="A238" s="59">
        <f>MAX(A139:A237)+0.01</f>
        <v>4.05</v>
      </c>
      <c r="B238" s="48" t="s">
        <v>102</v>
      </c>
      <c r="C238" s="48"/>
    </row>
    <row r="239" ht="22.5" customHeight="1">
      <c r="C239" s="60" t="s">
        <v>185</v>
      </c>
    </row>
    <row r="240" spans="1:3" ht="22.5">
      <c r="A240" s="55" t="s">
        <v>25</v>
      </c>
      <c r="C240" s="60" t="s">
        <v>232</v>
      </c>
    </row>
    <row r="241" spans="3:6" ht="11.25">
      <c r="C241" s="60" t="s">
        <v>60</v>
      </c>
      <c r="D241" s="57">
        <v>889</v>
      </c>
      <c r="E241" s="1"/>
      <c r="F241" s="57">
        <f>ROUND(D241*E241,2)</f>
        <v>0</v>
      </c>
    </row>
    <row r="242" spans="1:3" ht="11.25">
      <c r="A242" s="59">
        <f>MAX(A142:A241)+0.01</f>
        <v>4.06</v>
      </c>
      <c r="B242" s="48" t="s">
        <v>187</v>
      </c>
      <c r="C242" s="48"/>
    </row>
    <row r="243" ht="22.5" customHeight="1">
      <c r="C243" s="60" t="s">
        <v>184</v>
      </c>
    </row>
    <row r="244" spans="1:3" ht="22.5">
      <c r="A244" s="55" t="s">
        <v>25</v>
      </c>
      <c r="C244" s="60" t="s">
        <v>209</v>
      </c>
    </row>
    <row r="245" spans="3:6" ht="11.25">
      <c r="C245" s="60" t="s">
        <v>60</v>
      </c>
      <c r="D245" s="57">
        <v>229</v>
      </c>
      <c r="E245" s="1"/>
      <c r="F245" s="57">
        <f>ROUND(D245*E245,2)</f>
        <v>0</v>
      </c>
    </row>
    <row r="246" spans="1:3" ht="11.25">
      <c r="A246" s="59">
        <f>MAX(A146:A245)+0.01</f>
        <v>4.07</v>
      </c>
      <c r="B246" s="48" t="s">
        <v>188</v>
      </c>
      <c r="C246" s="48"/>
    </row>
    <row r="247" ht="26.25" customHeight="1">
      <c r="C247" s="60" t="s">
        <v>186</v>
      </c>
    </row>
    <row r="248" spans="1:3" ht="22.5">
      <c r="A248" s="55" t="s">
        <v>25</v>
      </c>
      <c r="C248" s="60" t="s">
        <v>210</v>
      </c>
    </row>
    <row r="249" spans="3:6" ht="11.25">
      <c r="C249" s="60" t="s">
        <v>60</v>
      </c>
      <c r="D249" s="57">
        <v>434</v>
      </c>
      <c r="E249" s="1"/>
      <c r="F249" s="57">
        <f>ROUND(D249*E249,2)</f>
        <v>0</v>
      </c>
    </row>
    <row r="250" spans="1:3" ht="11.25">
      <c r="A250" s="59">
        <f>MAX(A188:A249)+0.01</f>
        <v>4.08</v>
      </c>
      <c r="B250" s="48" t="s">
        <v>100</v>
      </c>
      <c r="C250" s="48"/>
    </row>
    <row r="251" ht="22.5">
      <c r="C251" s="60" t="s">
        <v>101</v>
      </c>
    </row>
    <row r="252" spans="1:3" ht="22.5">
      <c r="A252" s="55" t="s">
        <v>25</v>
      </c>
      <c r="C252" s="60" t="s">
        <v>284</v>
      </c>
    </row>
    <row r="253" spans="3:6" ht="11.25">
      <c r="C253" s="60" t="s">
        <v>33</v>
      </c>
      <c r="D253" s="57">
        <v>1335</v>
      </c>
      <c r="E253" s="1"/>
      <c r="F253" s="57">
        <f>ROUND(D253*E253,2)</f>
        <v>0</v>
      </c>
    </row>
    <row r="254" spans="1:3" ht="11.25">
      <c r="A254" s="59">
        <f>MAX(A190:A253)+0.01</f>
        <v>4.09</v>
      </c>
      <c r="B254" s="48" t="s">
        <v>230</v>
      </c>
      <c r="C254" s="48"/>
    </row>
    <row r="255" ht="22.5">
      <c r="C255" s="60" t="s">
        <v>231</v>
      </c>
    </row>
    <row r="256" spans="3:6" ht="11.25">
      <c r="C256" s="60" t="s">
        <v>42</v>
      </c>
      <c r="D256" s="57">
        <v>55</v>
      </c>
      <c r="E256" s="1"/>
      <c r="F256" s="90">
        <f>ROUND(D256*E256,2)</f>
        <v>0</v>
      </c>
    </row>
    <row r="257" spans="1:3" ht="22.5">
      <c r="A257" s="55" t="s">
        <v>25</v>
      </c>
      <c r="C257" s="60" t="s">
        <v>284</v>
      </c>
    </row>
    <row r="258" spans="3:6" ht="11.25">
      <c r="C258" s="60" t="s">
        <v>301</v>
      </c>
      <c r="D258" s="57">
        <v>110</v>
      </c>
      <c r="E258" s="1"/>
      <c r="F258" s="57">
        <f>ROUND(D258*E258,2)</f>
        <v>0</v>
      </c>
    </row>
    <row r="260" ht="11.25">
      <c r="C260" s="58" t="s">
        <v>69</v>
      </c>
    </row>
    <row r="261" spans="1:3" ht="11.25">
      <c r="A261" s="59">
        <f>MAX(A169:A260)+0.01</f>
        <v>4.1</v>
      </c>
      <c r="B261" s="48" t="s">
        <v>137</v>
      </c>
      <c r="C261" s="48"/>
    </row>
    <row r="262" ht="22.5">
      <c r="C262" s="74" t="s">
        <v>307</v>
      </c>
    </row>
    <row r="263" spans="1:3" ht="11.25">
      <c r="A263" s="55" t="s">
        <v>25</v>
      </c>
      <c r="C263" s="74" t="s">
        <v>189</v>
      </c>
    </row>
    <row r="264" spans="3:6" ht="11.25">
      <c r="C264" s="60" t="s">
        <v>60</v>
      </c>
      <c r="D264" s="57">
        <v>17</v>
      </c>
      <c r="E264" s="1"/>
      <c r="F264" s="57">
        <f>ROUND(D264*E264,2)</f>
        <v>0</v>
      </c>
    </row>
    <row r="265" spans="1:3" ht="11.25">
      <c r="A265" s="59">
        <f>MAX(A161:A264)+0.01</f>
        <v>4.11</v>
      </c>
      <c r="B265" s="48" t="s">
        <v>138</v>
      </c>
      <c r="C265" s="48"/>
    </row>
    <row r="266" ht="22.5">
      <c r="C266" s="60" t="s">
        <v>285</v>
      </c>
    </row>
    <row r="267" spans="1:3" ht="11.25">
      <c r="A267" s="55" t="s">
        <v>25</v>
      </c>
      <c r="C267" s="60" t="s">
        <v>211</v>
      </c>
    </row>
    <row r="268" spans="3:6" ht="11.25">
      <c r="C268" s="60" t="s">
        <v>60</v>
      </c>
      <c r="D268" s="57">
        <v>17</v>
      </c>
      <c r="E268" s="1"/>
      <c r="F268" s="57">
        <f>ROUND(D268*E268,2)</f>
        <v>0</v>
      </c>
    </row>
    <row r="270" spans="3:18" ht="11.25">
      <c r="C270" s="58" t="s">
        <v>70</v>
      </c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</row>
    <row r="271" spans="1:19" ht="11.25">
      <c r="A271" s="59">
        <f>MAX(A203:A270)+0.01</f>
        <v>4.12</v>
      </c>
      <c r="B271" s="48" t="s">
        <v>170</v>
      </c>
      <c r="C271" s="48"/>
      <c r="G271" s="92"/>
      <c r="H271" s="47"/>
      <c r="I271" s="47"/>
      <c r="J271" s="47"/>
      <c r="K271" s="47"/>
      <c r="L271" s="47"/>
      <c r="M271" s="47"/>
      <c r="N271" s="47"/>
      <c r="O271" s="47"/>
      <c r="P271" s="47"/>
      <c r="Q271" s="93"/>
      <c r="R271" s="94"/>
      <c r="S271" s="95"/>
    </row>
    <row r="272" spans="3:19" ht="22.5">
      <c r="C272" s="60" t="s">
        <v>169</v>
      </c>
      <c r="G272" s="92"/>
      <c r="H272" s="47"/>
      <c r="I272" s="47"/>
      <c r="J272" s="47"/>
      <c r="K272" s="47"/>
      <c r="L272" s="47"/>
      <c r="M272" s="47"/>
      <c r="N272" s="47"/>
      <c r="O272" s="47"/>
      <c r="P272" s="47"/>
      <c r="Q272" s="93"/>
      <c r="R272" s="94"/>
      <c r="S272" s="95"/>
    </row>
    <row r="273" spans="1:19" ht="11.25">
      <c r="A273" s="55" t="s">
        <v>25</v>
      </c>
      <c r="C273" s="60" t="s">
        <v>212</v>
      </c>
      <c r="G273" s="92"/>
      <c r="H273" s="47"/>
      <c r="I273" s="47"/>
      <c r="J273" s="47"/>
      <c r="K273" s="47"/>
      <c r="L273" s="47"/>
      <c r="M273" s="47"/>
      <c r="N273" s="47"/>
      <c r="O273" s="47"/>
      <c r="P273" s="47"/>
      <c r="Q273" s="93"/>
      <c r="R273" s="94"/>
      <c r="S273" s="95"/>
    </row>
    <row r="274" spans="3:19" ht="11.25">
      <c r="C274" s="60" t="s">
        <v>24</v>
      </c>
      <c r="D274" s="57">
        <v>33</v>
      </c>
      <c r="E274" s="1"/>
      <c r="F274" s="57">
        <f>ROUND(D274*E274,2)</f>
        <v>0</v>
      </c>
      <c r="G274" s="92"/>
      <c r="H274" s="47"/>
      <c r="I274" s="47"/>
      <c r="J274" s="47"/>
      <c r="K274" s="47"/>
      <c r="L274" s="47"/>
      <c r="M274" s="47"/>
      <c r="N274" s="47"/>
      <c r="O274" s="47"/>
      <c r="P274" s="47"/>
      <c r="Q274" s="93"/>
      <c r="R274" s="94"/>
      <c r="S274" s="95"/>
    </row>
    <row r="275" spans="1:18" ht="11.25">
      <c r="A275" s="59">
        <f>MAX(A208:A274)+0.01</f>
        <v>4.13</v>
      </c>
      <c r="B275" s="48" t="s">
        <v>124</v>
      </c>
      <c r="C275" s="48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</row>
    <row r="276" spans="3:18" ht="22.5">
      <c r="C276" s="60" t="s">
        <v>125</v>
      </c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</row>
    <row r="277" spans="1:18" ht="11.25">
      <c r="A277" s="55" t="s">
        <v>25</v>
      </c>
      <c r="C277" s="60" t="s">
        <v>212</v>
      </c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</row>
    <row r="278" spans="3:18" ht="11.25">
      <c r="C278" s="60" t="s">
        <v>24</v>
      </c>
      <c r="D278" s="57">
        <v>6</v>
      </c>
      <c r="E278" s="1"/>
      <c r="F278" s="57">
        <f>ROUND(D278*E278,2)</f>
        <v>0</v>
      </c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</row>
    <row r="279" spans="1:19" ht="11.25">
      <c r="A279" s="59">
        <f>MAX(A215:A278)+0.01</f>
        <v>4.14</v>
      </c>
      <c r="B279" s="48" t="s">
        <v>166</v>
      </c>
      <c r="C279" s="48"/>
      <c r="G279" s="92"/>
      <c r="H279" s="47"/>
      <c r="I279" s="47"/>
      <c r="J279" s="47"/>
      <c r="K279" s="47"/>
      <c r="L279" s="47"/>
      <c r="M279" s="47"/>
      <c r="N279" s="47"/>
      <c r="O279" s="47"/>
      <c r="P279" s="47"/>
      <c r="Q279" s="93"/>
      <c r="R279" s="94"/>
      <c r="S279" s="95"/>
    </row>
    <row r="280" spans="3:19" ht="22.5">
      <c r="C280" s="60" t="s">
        <v>167</v>
      </c>
      <c r="G280" s="92"/>
      <c r="H280" s="47"/>
      <c r="I280" s="47"/>
      <c r="J280" s="47"/>
      <c r="K280" s="47"/>
      <c r="L280" s="47"/>
      <c r="M280" s="47"/>
      <c r="N280" s="47"/>
      <c r="O280" s="47"/>
      <c r="P280" s="47"/>
      <c r="Q280" s="93"/>
      <c r="R280" s="94"/>
      <c r="S280" s="95"/>
    </row>
    <row r="281" spans="1:19" ht="11.25">
      <c r="A281" s="55" t="s">
        <v>25</v>
      </c>
      <c r="C281" s="60" t="s">
        <v>212</v>
      </c>
      <c r="G281" s="92"/>
      <c r="H281" s="47"/>
      <c r="I281" s="47"/>
      <c r="J281" s="47"/>
      <c r="K281" s="47"/>
      <c r="L281" s="47"/>
      <c r="M281" s="47"/>
      <c r="N281" s="47"/>
      <c r="O281" s="47"/>
      <c r="P281" s="47"/>
      <c r="Q281" s="93"/>
      <c r="R281" s="94"/>
      <c r="S281" s="95"/>
    </row>
    <row r="282" spans="3:19" ht="11.25">
      <c r="C282" s="60" t="s">
        <v>24</v>
      </c>
      <c r="D282" s="57">
        <v>33</v>
      </c>
      <c r="E282" s="1"/>
      <c r="F282" s="57">
        <f>ROUND(D282*E282,2)</f>
        <v>0</v>
      </c>
      <c r="G282" s="92"/>
      <c r="H282" s="47"/>
      <c r="I282" s="47"/>
      <c r="J282" s="47"/>
      <c r="K282" s="47"/>
      <c r="L282" s="47"/>
      <c r="M282" s="47"/>
      <c r="N282" s="47"/>
      <c r="O282" s="47"/>
      <c r="P282" s="47"/>
      <c r="Q282" s="93"/>
      <c r="R282" s="94"/>
      <c r="S282" s="95"/>
    </row>
    <row r="283" spans="1:18" ht="11.25">
      <c r="A283" s="59">
        <f>MAX(A241:A282)+0.01</f>
        <v>4.15</v>
      </c>
      <c r="B283" s="48" t="s">
        <v>126</v>
      </c>
      <c r="C283" s="48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</row>
    <row r="284" ht="22.5">
      <c r="C284" s="60" t="s">
        <v>127</v>
      </c>
    </row>
    <row r="285" spans="1:3" ht="11.25">
      <c r="A285" s="55" t="s">
        <v>25</v>
      </c>
      <c r="C285" s="60" t="s">
        <v>212</v>
      </c>
    </row>
    <row r="286" spans="3:6" ht="11.25">
      <c r="C286" s="60" t="s">
        <v>24</v>
      </c>
      <c r="D286" s="57">
        <v>6</v>
      </c>
      <c r="E286" s="1"/>
      <c r="F286" s="57">
        <f>ROUND(D286*E286,2)</f>
        <v>0</v>
      </c>
    </row>
    <row r="288" ht="11.25">
      <c r="C288" s="58" t="s">
        <v>131</v>
      </c>
    </row>
    <row r="289" spans="1:3" ht="11.25">
      <c r="A289" s="59">
        <f>MAX(A219:A288)+0.01</f>
        <v>4.16</v>
      </c>
      <c r="B289" s="48" t="s">
        <v>132</v>
      </c>
      <c r="C289" s="48"/>
    </row>
    <row r="290" ht="22.5">
      <c r="C290" s="62" t="s">
        <v>133</v>
      </c>
    </row>
    <row r="291" spans="1:3" ht="11.25">
      <c r="A291" s="55" t="s">
        <v>25</v>
      </c>
      <c r="C291" s="60" t="s">
        <v>212</v>
      </c>
    </row>
    <row r="292" spans="3:6" ht="11.25">
      <c r="C292" s="60" t="s">
        <v>33</v>
      </c>
      <c r="D292" s="57">
        <v>41</v>
      </c>
      <c r="E292" s="1"/>
      <c r="F292" s="57">
        <f>ROUND(D292*E292,2)</f>
        <v>0</v>
      </c>
    </row>
    <row r="293" spans="1:3" ht="11.25">
      <c r="A293" s="59">
        <f>MAX(A223:A292)+0.01</f>
        <v>4.17</v>
      </c>
      <c r="B293" s="48" t="s">
        <v>134</v>
      </c>
      <c r="C293" s="48"/>
    </row>
    <row r="294" ht="22.5">
      <c r="C294" s="74" t="s">
        <v>286</v>
      </c>
    </row>
    <row r="295" spans="1:3" ht="11.25">
      <c r="A295" s="55" t="s">
        <v>25</v>
      </c>
      <c r="C295" s="60" t="s">
        <v>212</v>
      </c>
    </row>
    <row r="296" spans="3:6" ht="11.25">
      <c r="C296" s="60" t="s">
        <v>33</v>
      </c>
      <c r="D296" s="57">
        <v>41</v>
      </c>
      <c r="E296" s="1"/>
      <c r="F296" s="57">
        <f>ROUND(D296*E296,2)</f>
        <v>0</v>
      </c>
    </row>
    <row r="297" spans="1:3" ht="11.25">
      <c r="A297" s="59">
        <f>MAX(A227:A296)+0.01</f>
        <v>4.18</v>
      </c>
      <c r="B297" s="48" t="s">
        <v>135</v>
      </c>
      <c r="C297" s="48"/>
    </row>
    <row r="298" ht="22.5">
      <c r="C298" s="62" t="s">
        <v>136</v>
      </c>
    </row>
    <row r="299" spans="1:3" ht="11.25">
      <c r="A299" s="55" t="s">
        <v>25</v>
      </c>
      <c r="C299" s="60" t="s">
        <v>212</v>
      </c>
    </row>
    <row r="300" spans="1:6" ht="11.25">
      <c r="A300" s="64"/>
      <c r="B300" s="64"/>
      <c r="C300" s="76" t="s">
        <v>24</v>
      </c>
      <c r="D300" s="66">
        <v>4</v>
      </c>
      <c r="E300" s="2"/>
      <c r="F300" s="66">
        <f>ROUND(D300*E300,2)</f>
        <v>0</v>
      </c>
    </row>
    <row r="302" spans="1:6" s="72" customFormat="1" ht="12" thickBot="1">
      <c r="A302" s="67"/>
      <c r="B302" s="68"/>
      <c r="C302" s="68" t="s">
        <v>71</v>
      </c>
      <c r="D302" s="69"/>
      <c r="E302" s="70"/>
      <c r="F302" s="71">
        <f>SUM(F223:F300)</f>
        <v>0</v>
      </c>
    </row>
    <row r="303" spans="1:6" s="80" customFormat="1" ht="12" thickTop="1">
      <c r="A303" s="77"/>
      <c r="B303" s="78"/>
      <c r="C303" s="78"/>
      <c r="D303" s="79"/>
      <c r="E303" s="57"/>
      <c r="F303" s="57"/>
    </row>
    <row r="304" spans="1:6" s="80" customFormat="1" ht="11.25">
      <c r="A304" s="77"/>
      <c r="B304" s="78"/>
      <c r="C304" s="78"/>
      <c r="D304" s="79"/>
      <c r="E304" s="57"/>
      <c r="F304" s="57"/>
    </row>
    <row r="305" spans="1:6" s="83" customFormat="1" ht="12">
      <c r="A305" s="54">
        <v>5</v>
      </c>
      <c r="B305" s="73"/>
      <c r="C305" s="81" t="s">
        <v>174</v>
      </c>
      <c r="D305" s="82"/>
      <c r="E305" s="57"/>
      <c r="F305" s="57"/>
    </row>
    <row r="307" ht="11.25">
      <c r="C307" s="58" t="s">
        <v>175</v>
      </c>
    </row>
    <row r="308" spans="1:3" ht="11.25">
      <c r="A308" s="59">
        <f>MAX(A303:A307)+0.01</f>
        <v>5.01</v>
      </c>
      <c r="B308" s="48" t="s">
        <v>176</v>
      </c>
      <c r="C308" s="48"/>
    </row>
    <row r="309" ht="22.5">
      <c r="C309" s="60" t="s">
        <v>177</v>
      </c>
    </row>
    <row r="310" spans="1:3" ht="22.5">
      <c r="A310" s="55" t="s">
        <v>25</v>
      </c>
      <c r="C310" s="60" t="s">
        <v>234</v>
      </c>
    </row>
    <row r="311" spans="3:6" ht="11.25">
      <c r="C311" s="60" t="s">
        <v>39</v>
      </c>
      <c r="D311" s="57">
        <v>118</v>
      </c>
      <c r="E311" s="1"/>
      <c r="F311" s="57">
        <f>ROUND(D311*E311,2)</f>
        <v>0</v>
      </c>
    </row>
    <row r="312" spans="1:3" ht="11.25">
      <c r="A312" s="59">
        <f>MAX(A308:A311)+0.01</f>
        <v>5.02</v>
      </c>
      <c r="B312" s="48" t="s">
        <v>32</v>
      </c>
      <c r="C312" s="48"/>
    </row>
    <row r="313" ht="22.5">
      <c r="C313" s="60" t="s">
        <v>179</v>
      </c>
    </row>
    <row r="314" spans="1:3" ht="11.25">
      <c r="A314" s="55" t="s">
        <v>25</v>
      </c>
      <c r="C314" s="60" t="s">
        <v>229</v>
      </c>
    </row>
    <row r="315" spans="1:6" ht="11.25">
      <c r="A315" s="64"/>
      <c r="B315" s="64"/>
      <c r="C315" s="76" t="s">
        <v>39</v>
      </c>
      <c r="D315" s="66">
        <v>12</v>
      </c>
      <c r="E315" s="2"/>
      <c r="F315" s="66">
        <f>ROUND(D315*E315,2)</f>
        <v>0</v>
      </c>
    </row>
    <row r="317" spans="1:6" s="72" customFormat="1" ht="12" thickBot="1">
      <c r="A317" s="67"/>
      <c r="B317" s="68"/>
      <c r="C317" s="68" t="s">
        <v>178</v>
      </c>
      <c r="D317" s="69"/>
      <c r="E317" s="70"/>
      <c r="F317" s="71">
        <f>SUM(F311:F315)</f>
        <v>0</v>
      </c>
    </row>
    <row r="318" ht="12" thickTop="1"/>
    <row r="320" spans="1:6" s="83" customFormat="1" ht="12">
      <c r="A320" s="54">
        <v>6</v>
      </c>
      <c r="B320" s="73"/>
      <c r="C320" s="81" t="s">
        <v>72</v>
      </c>
      <c r="D320" s="82"/>
      <c r="E320" s="57"/>
      <c r="F320" s="57"/>
    </row>
    <row r="322" ht="11.25">
      <c r="C322" s="58" t="s">
        <v>73</v>
      </c>
    </row>
    <row r="323" spans="1:3" ht="11.25">
      <c r="A323" s="59">
        <f>MAX(A311:A322)+0.01</f>
        <v>6.01</v>
      </c>
      <c r="B323" s="48" t="s">
        <v>74</v>
      </c>
      <c r="C323" s="48"/>
    </row>
    <row r="324" ht="22.5">
      <c r="C324" s="60" t="s">
        <v>213</v>
      </c>
    </row>
    <row r="325" spans="1:3" ht="11.25">
      <c r="A325" s="55" t="s">
        <v>25</v>
      </c>
      <c r="C325" s="60" t="s">
        <v>212</v>
      </c>
    </row>
    <row r="326" spans="3:6" ht="11.25">
      <c r="C326" s="60" t="s">
        <v>24</v>
      </c>
      <c r="D326" s="57">
        <v>8</v>
      </c>
      <c r="E326" s="1"/>
      <c r="F326" s="57">
        <f>ROUND(D326*E326,2)</f>
        <v>0</v>
      </c>
    </row>
    <row r="327" spans="1:3" ht="11.25">
      <c r="A327" s="59">
        <f>MAX(A311:A326)+0.01</f>
        <v>6.02</v>
      </c>
      <c r="B327" s="48" t="s">
        <v>129</v>
      </c>
      <c r="C327" s="48"/>
    </row>
    <row r="328" ht="22.5">
      <c r="C328" s="74" t="s">
        <v>130</v>
      </c>
    </row>
    <row r="329" spans="3:6" ht="11.25">
      <c r="C329" s="60" t="s">
        <v>24</v>
      </c>
      <c r="D329" s="57">
        <v>3</v>
      </c>
      <c r="E329" s="1"/>
      <c r="F329" s="57">
        <f>ROUND(D329*E329,2)</f>
        <v>0</v>
      </c>
    </row>
    <row r="330" spans="1:3" ht="11.25">
      <c r="A330" s="59">
        <f>MAX(A311:A329)+0.01</f>
        <v>6.03</v>
      </c>
      <c r="B330" s="48" t="s">
        <v>128</v>
      </c>
      <c r="C330" s="48"/>
    </row>
    <row r="331" ht="22.5">
      <c r="C331" s="60" t="s">
        <v>214</v>
      </c>
    </row>
    <row r="332" spans="3:6" ht="11.25">
      <c r="C332" s="60" t="s">
        <v>153</v>
      </c>
      <c r="D332" s="57">
        <v>5</v>
      </c>
      <c r="E332" s="1"/>
      <c r="F332" s="57">
        <f>ROUND(D332*E332,2)</f>
        <v>0</v>
      </c>
    </row>
    <row r="333" spans="1:3" ht="11.25">
      <c r="A333" s="59">
        <f>MAX(A311:A332)+0.01</f>
        <v>6.04</v>
      </c>
      <c r="B333" s="48" t="s">
        <v>75</v>
      </c>
      <c r="C333" s="48"/>
    </row>
    <row r="334" ht="36" customHeight="1">
      <c r="C334" s="60" t="s">
        <v>215</v>
      </c>
    </row>
    <row r="335" spans="3:6" ht="11.25">
      <c r="C335" s="60" t="s">
        <v>109</v>
      </c>
      <c r="D335" s="57">
        <v>1</v>
      </c>
      <c r="E335" s="1"/>
      <c r="F335" s="57">
        <f>ROUND(D335*E335,2)</f>
        <v>0</v>
      </c>
    </row>
    <row r="336" spans="1:3" ht="11.25">
      <c r="A336" s="59">
        <f>MAX(A311:A335)+0.01</f>
        <v>6.05</v>
      </c>
      <c r="B336" s="48" t="s">
        <v>151</v>
      </c>
      <c r="C336" s="48"/>
    </row>
    <row r="337" ht="33.75">
      <c r="C337" s="74" t="s">
        <v>216</v>
      </c>
    </row>
    <row r="338" spans="3:6" ht="11.25">
      <c r="C338" s="60" t="s">
        <v>190</v>
      </c>
      <c r="D338" s="57">
        <v>1</v>
      </c>
      <c r="E338" s="1"/>
      <c r="F338" s="57">
        <f>ROUND(D338*E338,2)</f>
        <v>0</v>
      </c>
    </row>
    <row r="339" spans="1:3" ht="11.25">
      <c r="A339" s="59">
        <f>MAX(A311:A338)+0.01</f>
        <v>6.06</v>
      </c>
      <c r="B339" s="48" t="s">
        <v>152</v>
      </c>
      <c r="C339" s="48"/>
    </row>
    <row r="340" ht="33.75">
      <c r="C340" s="74" t="s">
        <v>217</v>
      </c>
    </row>
    <row r="341" spans="3:6" ht="11.25">
      <c r="C341" s="60" t="s">
        <v>191</v>
      </c>
      <c r="D341" s="57">
        <v>6</v>
      </c>
      <c r="E341" s="1"/>
      <c r="F341" s="57">
        <f>ROUND(D341*E341,2)</f>
        <v>0</v>
      </c>
    </row>
    <row r="342" spans="1:3" ht="11.25">
      <c r="A342" s="59">
        <f>MAX(A311:A341)+0.01</f>
        <v>6.07</v>
      </c>
      <c r="B342" s="48" t="s">
        <v>154</v>
      </c>
      <c r="C342" s="48"/>
    </row>
    <row r="343" ht="33.75">
      <c r="C343" s="74" t="s">
        <v>218</v>
      </c>
    </row>
    <row r="344" spans="3:6" ht="11.25">
      <c r="C344" s="60" t="s">
        <v>192</v>
      </c>
      <c r="D344" s="57">
        <v>2</v>
      </c>
      <c r="E344" s="1"/>
      <c r="F344" s="57">
        <f>ROUND(D344*E344,2)</f>
        <v>0</v>
      </c>
    </row>
    <row r="346" ht="11.25">
      <c r="C346" s="58" t="s">
        <v>76</v>
      </c>
    </row>
    <row r="347" spans="1:3" ht="11.25">
      <c r="A347" s="59">
        <f>MAX(A323:A346)+0.01</f>
        <v>6.08</v>
      </c>
      <c r="B347" s="48" t="s">
        <v>193</v>
      </c>
      <c r="C347" s="48"/>
    </row>
    <row r="348" ht="33.75" customHeight="1">
      <c r="C348" s="74" t="s">
        <v>194</v>
      </c>
    </row>
    <row r="349" spans="1:3" ht="22.5">
      <c r="A349" s="55" t="s">
        <v>25</v>
      </c>
      <c r="C349" s="60" t="s">
        <v>247</v>
      </c>
    </row>
    <row r="350" spans="3:6" ht="11.25">
      <c r="C350" s="60" t="s">
        <v>33</v>
      </c>
      <c r="D350" s="57">
        <v>2852</v>
      </c>
      <c r="E350" s="1"/>
      <c r="F350" s="57">
        <f>ROUND(D350*E350,2)</f>
        <v>0</v>
      </c>
    </row>
    <row r="351" spans="1:3" ht="11.25">
      <c r="A351" s="59">
        <f>MAX(A347:A349)+0.01</f>
        <v>6.09</v>
      </c>
      <c r="B351" s="48" t="s">
        <v>248</v>
      </c>
      <c r="C351" s="48"/>
    </row>
    <row r="352" ht="22.5">
      <c r="C352" s="60" t="s">
        <v>246</v>
      </c>
    </row>
    <row r="353" spans="3:6" ht="11.25">
      <c r="C353" s="60" t="s">
        <v>33</v>
      </c>
      <c r="D353" s="57">
        <v>364</v>
      </c>
      <c r="E353" s="1"/>
      <c r="F353" s="57">
        <f>ROUND(D353*E353,2)</f>
        <v>0</v>
      </c>
    </row>
    <row r="355" ht="11.25">
      <c r="C355" s="58" t="s">
        <v>77</v>
      </c>
    </row>
    <row r="356" spans="1:3" ht="11.25">
      <c r="A356" s="59">
        <f>MAX(A351:A355)+0.01</f>
        <v>6.1</v>
      </c>
      <c r="B356" s="48" t="s">
        <v>78</v>
      </c>
      <c r="C356" s="48"/>
    </row>
    <row r="357" ht="22.5">
      <c r="C357" s="60" t="s">
        <v>197</v>
      </c>
    </row>
    <row r="358" spans="3:6" ht="11.25">
      <c r="C358" s="60" t="s">
        <v>24</v>
      </c>
      <c r="D358" s="57">
        <v>61</v>
      </c>
      <c r="E358" s="1"/>
      <c r="F358" s="57">
        <f>ROUND(D358*E358,2)</f>
        <v>0</v>
      </c>
    </row>
    <row r="359" spans="1:3" ht="11.25">
      <c r="A359" s="59">
        <f>MAX(A353:A358)+0.01</f>
        <v>6.11</v>
      </c>
      <c r="B359" s="48" t="s">
        <v>78</v>
      </c>
      <c r="C359" s="48"/>
    </row>
    <row r="360" ht="22.5">
      <c r="C360" s="60" t="s">
        <v>197</v>
      </c>
    </row>
    <row r="361" spans="1:3" ht="11.25">
      <c r="A361" s="55" t="s">
        <v>25</v>
      </c>
      <c r="C361" s="60" t="s">
        <v>195</v>
      </c>
    </row>
    <row r="362" spans="3:6" ht="11.25">
      <c r="C362" s="60" t="s">
        <v>24</v>
      </c>
      <c r="D362" s="57">
        <v>61</v>
      </c>
      <c r="E362" s="1"/>
      <c r="F362" s="57">
        <f>ROUND(D362*E362,2)</f>
        <v>0</v>
      </c>
    </row>
    <row r="365" spans="1:3" ht="11.25">
      <c r="A365" s="59">
        <f>MAX(A358:A363)+0.01</f>
        <v>6.12</v>
      </c>
      <c r="B365" s="48" t="s">
        <v>305</v>
      </c>
      <c r="C365" s="48"/>
    </row>
    <row r="366" ht="67.5">
      <c r="C366" s="60" t="s">
        <v>306</v>
      </c>
    </row>
    <row r="367" spans="3:6" ht="11.25">
      <c r="C367" s="60" t="s">
        <v>24</v>
      </c>
      <c r="D367" s="57">
        <v>13</v>
      </c>
      <c r="E367" s="1"/>
      <c r="F367" s="57">
        <f>ROUND(D367*E367,2)</f>
        <v>0</v>
      </c>
    </row>
    <row r="369" ht="11.25">
      <c r="C369" s="58" t="s">
        <v>79</v>
      </c>
    </row>
    <row r="370" spans="1:3" ht="11.25">
      <c r="A370" s="59">
        <f>MAX(A337:A369)+0.01</f>
        <v>6.13</v>
      </c>
      <c r="B370" s="48" t="s">
        <v>155</v>
      </c>
      <c r="C370" s="48"/>
    </row>
    <row r="371" ht="22.5">
      <c r="C371" s="62" t="s">
        <v>303</v>
      </c>
    </row>
    <row r="372" spans="3:6" ht="11.25">
      <c r="C372" s="60" t="s">
        <v>42</v>
      </c>
      <c r="D372" s="57">
        <v>214</v>
      </c>
      <c r="E372" s="1"/>
      <c r="F372" s="57">
        <f>ROUND(D372*E372,2)</f>
        <v>0</v>
      </c>
    </row>
    <row r="373" spans="1:3" ht="11.25">
      <c r="A373" s="59">
        <f>MAX(A370:A372)+0.01</f>
        <v>6.14</v>
      </c>
      <c r="B373" s="48" t="s">
        <v>156</v>
      </c>
      <c r="C373" s="48"/>
    </row>
    <row r="374" ht="11.25">
      <c r="C374" s="61" t="s">
        <v>157</v>
      </c>
    </row>
    <row r="375" spans="3:6" ht="11.25">
      <c r="C375" s="60" t="s">
        <v>42</v>
      </c>
      <c r="D375" s="57">
        <v>6</v>
      </c>
      <c r="E375" s="1"/>
      <c r="F375" s="57">
        <f>ROUND(D375*E375,2)</f>
        <v>0</v>
      </c>
    </row>
    <row r="376" spans="1:3" ht="11.25">
      <c r="A376" s="59">
        <f>MAX(A373:A375)+0.01</f>
        <v>6.15</v>
      </c>
      <c r="B376" s="48" t="s">
        <v>196</v>
      </c>
      <c r="C376" s="48"/>
    </row>
    <row r="377" ht="33.75">
      <c r="C377" s="60" t="s">
        <v>302</v>
      </c>
    </row>
    <row r="378" spans="1:3" ht="11.25">
      <c r="A378" s="55" t="s">
        <v>25</v>
      </c>
      <c r="C378" s="60" t="s">
        <v>233</v>
      </c>
    </row>
    <row r="379" spans="3:6" ht="11.25">
      <c r="C379" s="60" t="s">
        <v>33</v>
      </c>
      <c r="D379" s="57">
        <v>106</v>
      </c>
      <c r="E379" s="1"/>
      <c r="F379" s="57">
        <f>ROUND(D379*E379,2)</f>
        <v>0</v>
      </c>
    </row>
    <row r="380" spans="1:3" ht="11.25">
      <c r="A380" s="59">
        <f>MAX(A376:A379)+0.01</f>
        <v>6.16</v>
      </c>
      <c r="B380" s="48" t="s">
        <v>256</v>
      </c>
      <c r="C380" s="48"/>
    </row>
    <row r="381" ht="33.75">
      <c r="C381" s="60" t="s">
        <v>304</v>
      </c>
    </row>
    <row r="382" spans="1:3" ht="11.25">
      <c r="A382" s="55" t="s">
        <v>25</v>
      </c>
      <c r="C382" s="60" t="s">
        <v>233</v>
      </c>
    </row>
    <row r="383" spans="1:6" ht="11.25">
      <c r="A383" s="64"/>
      <c r="B383" s="64"/>
      <c r="C383" s="76" t="s">
        <v>33</v>
      </c>
      <c r="D383" s="66">
        <v>222</v>
      </c>
      <c r="E383" s="2"/>
      <c r="F383" s="66">
        <f>ROUND(D383*E383,2)</f>
        <v>0</v>
      </c>
    </row>
    <row r="384" spans="1:6" s="97" customFormat="1" ht="11.25">
      <c r="A384" s="77"/>
      <c r="B384" s="77"/>
      <c r="C384" s="96"/>
      <c r="D384" s="79"/>
      <c r="E384" s="57"/>
      <c r="F384" s="57"/>
    </row>
    <row r="385" spans="1:6" s="98" customFormat="1" ht="12" thickBot="1">
      <c r="A385" s="67"/>
      <c r="B385" s="68"/>
      <c r="C385" s="68" t="s">
        <v>80</v>
      </c>
      <c r="D385" s="69"/>
      <c r="E385" s="70"/>
      <c r="F385" s="71">
        <f>SUM(F326:F383)</f>
        <v>0</v>
      </c>
    </row>
    <row r="386" spans="1:6" s="91" customFormat="1" ht="12" thickTop="1">
      <c r="A386" s="77"/>
      <c r="B386" s="78"/>
      <c r="C386" s="78"/>
      <c r="D386" s="79"/>
      <c r="E386" s="57"/>
      <c r="F386" s="57"/>
    </row>
    <row r="387" spans="1:6" s="91" customFormat="1" ht="11.25">
      <c r="A387" s="77"/>
      <c r="B387" s="78"/>
      <c r="C387" s="78"/>
      <c r="D387" s="79"/>
      <c r="E387" s="57"/>
      <c r="F387" s="57"/>
    </row>
    <row r="388" spans="1:6" s="83" customFormat="1" ht="12">
      <c r="A388" s="54">
        <v>7</v>
      </c>
      <c r="B388" s="73"/>
      <c r="C388" s="81" t="s">
        <v>81</v>
      </c>
      <c r="D388" s="82"/>
      <c r="E388" s="57"/>
      <c r="F388" s="57"/>
    </row>
    <row r="390" ht="11.25">
      <c r="C390" s="99" t="s">
        <v>82</v>
      </c>
    </row>
    <row r="391" spans="1:3" ht="11.25">
      <c r="A391" s="59">
        <f>MAX(A384:A390)+0.01</f>
        <v>7.01</v>
      </c>
      <c r="B391" s="48" t="s">
        <v>83</v>
      </c>
      <c r="C391" s="48"/>
    </row>
    <row r="392" ht="11.25">
      <c r="C392" s="60" t="s">
        <v>219</v>
      </c>
    </row>
    <row r="393" spans="3:6" ht="11.25">
      <c r="C393" s="60" t="s">
        <v>31</v>
      </c>
      <c r="D393" s="57">
        <v>30</v>
      </c>
      <c r="E393" s="1"/>
      <c r="F393" s="57">
        <f>ROUND(D393*E393,2)</f>
        <v>0</v>
      </c>
    </row>
    <row r="394" spans="1:3" ht="11.25">
      <c r="A394" s="59">
        <f>MAX(A390:A393)+0.01</f>
        <v>7.02</v>
      </c>
      <c r="B394" s="48" t="s">
        <v>84</v>
      </c>
      <c r="C394" s="48"/>
    </row>
    <row r="395" ht="11.25">
      <c r="C395" s="60" t="s">
        <v>220</v>
      </c>
    </row>
    <row r="396" spans="3:6" ht="11.25">
      <c r="C396" s="60" t="s">
        <v>31</v>
      </c>
      <c r="D396" s="57">
        <v>45</v>
      </c>
      <c r="E396" s="1"/>
      <c r="F396" s="57">
        <f>ROUND(D396*E396,2)</f>
        <v>0</v>
      </c>
    </row>
    <row r="397" spans="1:3" ht="11.25">
      <c r="A397" s="59">
        <f>MAX(A390:A396)+0.01</f>
        <v>7.03</v>
      </c>
      <c r="B397" s="48" t="s">
        <v>32</v>
      </c>
      <c r="C397" s="48"/>
    </row>
    <row r="398" ht="11.25">
      <c r="C398" s="60" t="s">
        <v>221</v>
      </c>
    </row>
    <row r="399" spans="3:6" ht="11.25">
      <c r="C399" s="60" t="s">
        <v>42</v>
      </c>
      <c r="D399" s="57">
        <v>1</v>
      </c>
      <c r="E399" s="1"/>
      <c r="F399" s="57">
        <f>ROUND(D399*E399,2)</f>
        <v>0</v>
      </c>
    </row>
    <row r="400" spans="1:3" ht="11.25">
      <c r="A400" s="59">
        <f>MAX(A390:A399)+0.01</f>
        <v>7.04</v>
      </c>
      <c r="B400" s="48" t="s">
        <v>85</v>
      </c>
      <c r="C400" s="48"/>
    </row>
    <row r="401" ht="11.25">
      <c r="C401" s="60" t="s">
        <v>222</v>
      </c>
    </row>
    <row r="402" spans="1:3" ht="22.5">
      <c r="A402" s="55" t="s">
        <v>25</v>
      </c>
      <c r="C402" s="60" t="s">
        <v>92</v>
      </c>
    </row>
    <row r="403" spans="3:6" ht="11.25">
      <c r="C403" s="60" t="s">
        <v>42</v>
      </c>
      <c r="D403" s="57">
        <v>1</v>
      </c>
      <c r="E403" s="1"/>
      <c r="F403" s="57">
        <f>ROUND(D403*E403,2)</f>
        <v>0</v>
      </c>
    </row>
    <row r="404" spans="1:3" ht="11.25">
      <c r="A404" s="59">
        <f>MAX(A390:A403)+0.01</f>
        <v>7.05</v>
      </c>
      <c r="B404" s="48" t="s">
        <v>32</v>
      </c>
      <c r="C404" s="48"/>
    </row>
    <row r="405" ht="15" customHeight="1">
      <c r="C405" s="60" t="s">
        <v>223</v>
      </c>
    </row>
    <row r="406" spans="1:6" ht="11.25">
      <c r="A406" s="64"/>
      <c r="B406" s="64"/>
      <c r="C406" s="76" t="s">
        <v>42</v>
      </c>
      <c r="D406" s="66">
        <v>1</v>
      </c>
      <c r="E406" s="2"/>
      <c r="F406" s="66">
        <f>ROUND(D406*E406,2)</f>
        <v>0</v>
      </c>
    </row>
    <row r="407" spans="1:6" s="97" customFormat="1" ht="11.25">
      <c r="A407" s="77"/>
      <c r="B407" s="77"/>
      <c r="C407" s="96"/>
      <c r="D407" s="79"/>
      <c r="E407" s="57"/>
      <c r="F407" s="57"/>
    </row>
    <row r="408" spans="1:6" s="98" customFormat="1" ht="12" thickBot="1">
      <c r="A408" s="67"/>
      <c r="B408" s="68"/>
      <c r="C408" s="68" t="s">
        <v>86</v>
      </c>
      <c r="D408" s="69"/>
      <c r="E408" s="69"/>
      <c r="F408" s="71">
        <f>SUM(F393:F406)</f>
        <v>0</v>
      </c>
    </row>
    <row r="409" ht="12" thickTop="1"/>
  </sheetData>
  <sheetProtection password="C6C1" sheet="1" objects="1" scenarios="1" selectLockedCells="1"/>
  <dataValidations count="1">
    <dataValidation type="custom" allowBlank="1" showInputMessage="1" showErrorMessage="1" errorTitle="Napačno število" error="Cena/e.m je po Navodilih 4.1.4 potrebno vnesti na dve decimalni mesti zaokroženo." sqref="E10:E407">
      <formula1>E10=ROUND(E10,2)</formula1>
    </dataValidation>
  </dataValidations>
  <printOptions horizontalCentered="1"/>
  <pageMargins left="0.9055118110236221" right="0.7874015748031497" top="0.7874015748031497" bottom="0.5118110236220472" header="0.31496062992125984" footer="0.31496062992125984"/>
  <pageSetup firstPageNumber="1" useFirstPageNumber="1" horizontalDpi="600" verticalDpi="600" orientation="portrait" paperSize="9" r:id="rId1"/>
  <headerFooter alignWithMargins="0">
    <oddHeader>&amp;R3-NAČRT GRADBENIH KONSTRUKCIJ
Obnova vozišča na cesti R2-419/1204 Novo mesto – Šentjernej, od km 8,927 do km 10,000
št. načrta 01-TS/1/39-17</oddHeader>
    <oddFooter>&amp;LPREDRAČUN DEL&amp;R&amp;P+1/9</oddFooter>
  </headerFooter>
  <rowBreaks count="7" manualBreakCount="7">
    <brk id="61" max="5" man="1"/>
    <brk id="116" max="5" man="1"/>
    <brk id="163" max="5" man="1"/>
    <brk id="215" max="5" man="1"/>
    <brk id="264" max="5" man="1"/>
    <brk id="317" max="5" man="1"/>
    <brk id="36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Rozman Uroš</dc:creator>
  <cp:keywords/>
  <dc:description/>
  <cp:lastModifiedBy>Igor Jaušovec</cp:lastModifiedBy>
  <cp:lastPrinted>2021-03-03T14:13:49Z</cp:lastPrinted>
  <dcterms:created xsi:type="dcterms:W3CDTF">2018-03-06T07:40:35Z</dcterms:created>
  <dcterms:modified xsi:type="dcterms:W3CDTF">2021-03-18T13:30:28Z</dcterms:modified>
  <cp:category/>
  <cp:version/>
  <cp:contentType/>
  <cp:contentStatus/>
</cp:coreProperties>
</file>